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55" windowHeight="7935" activeTab="0"/>
  </bookViews>
  <sheets>
    <sheet name="Con.Inc.Stat" sheetId="1" r:id="rId1"/>
    <sheet name="Con.Comp.Inc" sheetId="2" r:id="rId2"/>
    <sheet name="Con.Fin.Position" sheetId="3" r:id="rId3"/>
    <sheet name="Con.Stat.Equity" sheetId="4" r:id="rId4"/>
    <sheet name="Con.Cash Flows" sheetId="5" r:id="rId5"/>
    <sheet name="Notes" sheetId="6" r:id="rId6"/>
  </sheets>
  <externalReferences>
    <externalReference r:id="rId9"/>
    <externalReference r:id="rId10"/>
    <externalReference r:id="rId11"/>
    <externalReference r:id="rId12"/>
    <externalReference r:id="rId13"/>
  </externalReferences>
  <definedNames>
    <definedName name="CONSO">#REF!</definedName>
    <definedName name="OI1" localSheetId="2">#REF!</definedName>
    <definedName name="OI1">#REF!</definedName>
    <definedName name="OI2004" localSheetId="2">#REF!</definedName>
    <definedName name="OI2004">#REF!</definedName>
    <definedName name="print">#REF!</definedName>
    <definedName name="_xlnm.Print_Area" localSheetId="4">'Con.Cash Flows'!$A$1:$J$64</definedName>
    <definedName name="_xlnm.Print_Area" localSheetId="1">'Con.Comp.Inc'!$A$1:$K$75</definedName>
    <definedName name="_xlnm.Print_Area" localSheetId="2">'Con.Fin.Position'!$A$1:$F$71</definedName>
    <definedName name="_xlnm.Print_Area" localSheetId="0">'Con.Inc.Stat'!$A$1:$J$77</definedName>
    <definedName name="_xlnm.Print_Area" localSheetId="3">'Con.Stat.Equity'!$A$1:$L$81</definedName>
    <definedName name="_xlnm.Print_Area" localSheetId="5">'Notes'!$A$1:$J$346</definedName>
    <definedName name="Print_Area_MI">#REF!</definedName>
    <definedName name="_xlnm.Print_Titles" localSheetId="5">'Notes'!$1:$6</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<sst xmlns="http://schemas.openxmlformats.org/spreadsheetml/2006/main" count="490" uniqueCount="362">
  <si>
    <t xml:space="preserve">UNAUDITED CONDENSED CONSOLIDATED INCOME STATEMENTS </t>
  </si>
  <si>
    <t>FOR THE QUARTER ENDED 30 SEPTEMBER 2011</t>
  </si>
  <si>
    <t>INDIVIDUAL QUARTER</t>
  </si>
  <si>
    <t>CUMULATIVE QUARTER</t>
  </si>
  <si>
    <t>CURRENT</t>
  </si>
  <si>
    <t>PRECEDING YEAR</t>
  </si>
  <si>
    <t>YEAR</t>
  </si>
  <si>
    <t>CORRESPONDING</t>
  </si>
  <si>
    <t>QUARTER</t>
  </si>
  <si>
    <t>TO DATE</t>
  </si>
  <si>
    <t>PERIOD</t>
  </si>
  <si>
    <t>30/09/2011</t>
  </si>
  <si>
    <t>30/09/2010</t>
  </si>
  <si>
    <t>RM '000</t>
  </si>
  <si>
    <t>Revenue</t>
  </si>
  <si>
    <t>Operating expenses</t>
  </si>
  <si>
    <t>Other operating income</t>
  </si>
  <si>
    <t>Finance costs</t>
  </si>
  <si>
    <t>Share of profit of associate</t>
  </si>
  <si>
    <t>Profit before tax</t>
  </si>
  <si>
    <t>Tax expense</t>
  </si>
  <si>
    <t>Profit for the period</t>
  </si>
  <si>
    <t>Profit attributable to :</t>
  </si>
  <si>
    <t>Owners of the parent</t>
  </si>
  <si>
    <t>Non-controlling interests</t>
  </si>
  <si>
    <t>Earnings per share (sen) :</t>
  </si>
  <si>
    <t xml:space="preserve">(a) </t>
  </si>
  <si>
    <t>Basic</t>
  </si>
  <si>
    <t xml:space="preserve">(b) </t>
  </si>
  <si>
    <t xml:space="preserve">Diluted </t>
  </si>
  <si>
    <t>N/A</t>
  </si>
  <si>
    <t>(The Condensed Consolidated Income Statements should be read in conjunction with the Audited Financial Statements</t>
  </si>
  <si>
    <t xml:space="preserve"> for the year ended 31 December 2010)</t>
  </si>
  <si>
    <t>UNAUDITED CONDENSED CONSOLIDATED STATEMENTS OF COMPREHENSIVE INCOME</t>
  </si>
  <si>
    <t>Other comprehensive income</t>
  </si>
  <si>
    <t>(Loss)/Gain on available-for-sale financial assets</t>
  </si>
  <si>
    <t>Reclassification adjustments on derecognition of</t>
  </si>
  <si>
    <t>available-for-sale financial assets</t>
  </si>
  <si>
    <t>Currency translation differences for foreign operations</t>
  </si>
  <si>
    <t>Other comprehensive income for the period</t>
  </si>
  <si>
    <t>Total comprehensive income for the period</t>
  </si>
  <si>
    <t>Total comprehensive income attributable to :</t>
  </si>
  <si>
    <t xml:space="preserve">(The Condensed Consolidated Statements of Comprehensive Income should be read in conjunction with the Audited Financial </t>
  </si>
  <si>
    <t xml:space="preserve"> Statements for the year ended 31 December 2010)</t>
  </si>
  <si>
    <t xml:space="preserve">UNAUDITED CONDENSED CONSOLIDATED STATEMENTS OF FINANCIAL POSITION </t>
  </si>
  <si>
    <t>AS AT 30 SEPTEMBER 2011</t>
  </si>
  <si>
    <t>AS AT</t>
  </si>
  <si>
    <t>31/12/2010</t>
  </si>
  <si>
    <t>Non-Current Assets</t>
  </si>
  <si>
    <t>Property, Plant and Equipment</t>
  </si>
  <si>
    <t>Investment Property</t>
  </si>
  <si>
    <t>Investment in Associate</t>
  </si>
  <si>
    <t>Available-for-sale Financial Assets</t>
  </si>
  <si>
    <t>Investments in Club Memberships</t>
  </si>
  <si>
    <t>Property Development Costs</t>
  </si>
  <si>
    <t>Deferred Tax Assets</t>
  </si>
  <si>
    <t>Current Assets</t>
  </si>
  <si>
    <t>Accrued Billings</t>
  </si>
  <si>
    <t>Assets Held for Sale</t>
  </si>
  <si>
    <t>Inventories</t>
  </si>
  <si>
    <t>Trade and Other Receivables</t>
  </si>
  <si>
    <t>Prepayments</t>
  </si>
  <si>
    <t>Current Tax Assets</t>
  </si>
  <si>
    <t>Cash and Cash Equivalents</t>
  </si>
  <si>
    <t>Current Liabilities</t>
  </si>
  <si>
    <t>Trade and Other Payables</t>
  </si>
  <si>
    <t>Loans and Borrowings - Secured</t>
  </si>
  <si>
    <t>Financial Liabilities at Fair Value Through Profit or Loss</t>
  </si>
  <si>
    <t>Current Tax Liabilities</t>
  </si>
  <si>
    <t xml:space="preserve">Net Current Assets </t>
  </si>
  <si>
    <t>Non-Current Liabilities</t>
  </si>
  <si>
    <t>Deferred Tax Liabilities</t>
  </si>
  <si>
    <t>Net Assets</t>
  </si>
  <si>
    <t>Financed By:-</t>
  </si>
  <si>
    <t>Share Capital</t>
  </si>
  <si>
    <t>Reserves</t>
  </si>
  <si>
    <t>Shareholders' Equity</t>
  </si>
  <si>
    <t xml:space="preserve">  </t>
  </si>
  <si>
    <t>Net Assets per Share (sen)</t>
  </si>
  <si>
    <t xml:space="preserve">(The Condensed Consolidated Statements of Financial Position should be read in conjunction with the Audited Financial </t>
  </si>
  <si>
    <t xml:space="preserve">UNAUDITED CONDENSED CONSOLIDATED STATEMENTS OF CHANGES IN EQUITY </t>
  </si>
  <si>
    <t>Non-Distributable</t>
  </si>
  <si>
    <t>Distributable</t>
  </si>
  <si>
    <t>Capital</t>
  </si>
  <si>
    <t>Currency</t>
  </si>
  <si>
    <t>Share</t>
  </si>
  <si>
    <t>Treasury</t>
  </si>
  <si>
    <t xml:space="preserve"> redemption</t>
  </si>
  <si>
    <t>Revaluation</t>
  </si>
  <si>
    <t xml:space="preserve">Fair value </t>
  </si>
  <si>
    <t>translation</t>
  </si>
  <si>
    <t xml:space="preserve">Retained </t>
  </si>
  <si>
    <t>capital</t>
  </si>
  <si>
    <t>shares</t>
  </si>
  <si>
    <t>reserve</t>
  </si>
  <si>
    <t>surplus</t>
  </si>
  <si>
    <t>profits</t>
  </si>
  <si>
    <t>Total</t>
  </si>
  <si>
    <t xml:space="preserve">RM '000 </t>
  </si>
  <si>
    <t>At 01/01/2011</t>
  </si>
  <si>
    <t>Purchase of own shares</t>
  </si>
  <si>
    <t>Dividends</t>
  </si>
  <si>
    <t>Total comprehensive income</t>
  </si>
  <si>
    <t>for the period</t>
  </si>
  <si>
    <t>At 30/09/2011</t>
  </si>
  <si>
    <t>At 01/01/2010</t>
  </si>
  <si>
    <t>Cancellation of treasury shares</t>
  </si>
  <si>
    <t xml:space="preserve">Transfer of revaluation surplus upon </t>
  </si>
  <si>
    <t>disposal of revalued asset</t>
  </si>
  <si>
    <t>At 30/09/2010</t>
  </si>
  <si>
    <t xml:space="preserve">(The Condensed Consolidated Statements of Changes in Equity should be read in conjunction with the Audited Financial </t>
  </si>
  <si>
    <t>UNAUDITED CONDENSED CONSOLIDATED STATEMENTS OF CASH FLOWS</t>
  </si>
  <si>
    <t xml:space="preserve">CURRENT </t>
  </si>
  <si>
    <t>Operating Activities</t>
  </si>
  <si>
    <t>Adjustments for:</t>
  </si>
  <si>
    <t>Non cash items</t>
  </si>
  <si>
    <t>Non operating items (which are investing / financing activities)</t>
  </si>
  <si>
    <t>Operating profit before working capital changes</t>
  </si>
  <si>
    <t>Changes in  :</t>
  </si>
  <si>
    <t>Current assets</t>
  </si>
  <si>
    <t>Current liabilities</t>
  </si>
  <si>
    <t>Cash generated from operations</t>
  </si>
  <si>
    <t>Interest paid</t>
  </si>
  <si>
    <t>Tax paid</t>
  </si>
  <si>
    <t>Tax refunded</t>
  </si>
  <si>
    <t>Net cash from operating activities</t>
  </si>
  <si>
    <t>Investing Activities</t>
  </si>
  <si>
    <t>Dividend received</t>
  </si>
  <si>
    <t>Purchase of available-for-sale financial assets</t>
  </si>
  <si>
    <t>Proceeds from disposal of available-for-sale financial assets</t>
  </si>
  <si>
    <t>Others</t>
  </si>
  <si>
    <t>Net cash from / (used in) investing activities</t>
  </si>
  <si>
    <t>Financing Activities</t>
  </si>
  <si>
    <t>Dividend paid</t>
  </si>
  <si>
    <t>Bank borrowings</t>
  </si>
  <si>
    <t>Net cash used in financing activities</t>
  </si>
  <si>
    <t>Currency translation differences</t>
  </si>
  <si>
    <t>Net increase / (decrease) in cash and cash equivalents</t>
  </si>
  <si>
    <t>Cash and cash equivalents at beginning of the period</t>
  </si>
  <si>
    <t>Cash and cash equivalents at end of the period</t>
  </si>
  <si>
    <t xml:space="preserve">(The Condensed Consolidated Statements of Cash Flows should be read in conjunction with the Audited </t>
  </si>
  <si>
    <t>Financial Statements for the year ended 31 December 2010)</t>
  </si>
  <si>
    <t>NOTES TO THE UNAUDITED FINANCIAL STATEMENTS</t>
  </si>
  <si>
    <t>1.</t>
  </si>
  <si>
    <t>Basis of Preparation</t>
  </si>
  <si>
    <t>FRS/IC Interpretations</t>
  </si>
  <si>
    <t>Effective for financial periods beginning on or after</t>
  </si>
  <si>
    <t>1 July 2010</t>
  </si>
  <si>
    <t>1 January 2011</t>
  </si>
  <si>
    <t>1 March 2010</t>
  </si>
  <si>
    <t>The above FRSs, amendments to FRSs and IC Interpretations did not have any significant impacts on the financial statements except as follows:-</t>
  </si>
  <si>
    <t>2.</t>
  </si>
  <si>
    <t>Audit Report</t>
  </si>
  <si>
    <t>The preceding annual financial statements of the Group were reported on without any qualification.</t>
  </si>
  <si>
    <t>3.</t>
  </si>
  <si>
    <t>Seasonal or Cyclical Factors</t>
  </si>
  <si>
    <t>The business operations of the Group were not materially affected by any seasonal or cyclical factors.</t>
  </si>
  <si>
    <t>4.</t>
  </si>
  <si>
    <t>Unusual Items</t>
  </si>
  <si>
    <t>There were no unusual items affecting assets, liabilities, equity, net income or cash flows during the period ended 30 September 2011.</t>
  </si>
  <si>
    <t>5.</t>
  </si>
  <si>
    <t xml:space="preserve">Changes in Estimates </t>
  </si>
  <si>
    <t>There were no changes in the estimates of amounts reported in prior financial years that have a material effect in the current interim period.</t>
  </si>
  <si>
    <t>6.</t>
  </si>
  <si>
    <t>Debt and Equity Securities</t>
  </si>
  <si>
    <t>7.</t>
  </si>
  <si>
    <t>Dividend</t>
  </si>
  <si>
    <t>8.</t>
  </si>
  <si>
    <t>Segmental Reporting</t>
  </si>
  <si>
    <t>Manufacture</t>
  </si>
  <si>
    <t>Sales of</t>
  </si>
  <si>
    <t>Unallocated</t>
  </si>
  <si>
    <t xml:space="preserve">of Printed </t>
  </si>
  <si>
    <t>Property</t>
  </si>
  <si>
    <t>Electrical</t>
  </si>
  <si>
    <t>Cultivation of</t>
  </si>
  <si>
    <t>Non-Operating</t>
  </si>
  <si>
    <t>Analysis by activity</t>
  </si>
  <si>
    <t>Circuit Boards</t>
  </si>
  <si>
    <t>Development</t>
  </si>
  <si>
    <t>Appliances</t>
  </si>
  <si>
    <t>Oil Palm</t>
  </si>
  <si>
    <t>Segments</t>
  </si>
  <si>
    <t>Group</t>
  </si>
  <si>
    <t xml:space="preserve">   Total revenue</t>
  </si>
  <si>
    <t xml:space="preserve">   Intersegment revenue</t>
  </si>
  <si>
    <t xml:space="preserve">   External revenue</t>
  </si>
  <si>
    <t>Results</t>
  </si>
  <si>
    <t xml:space="preserve">   Segment results </t>
  </si>
  <si>
    <t xml:space="preserve">   Interest income</t>
  </si>
  <si>
    <t xml:space="preserve">   Finance costs</t>
  </si>
  <si>
    <t xml:space="preserve">   Share of profit of </t>
  </si>
  <si>
    <t xml:space="preserve">   associate </t>
  </si>
  <si>
    <t xml:space="preserve">   Profit/(loss) before tax</t>
  </si>
  <si>
    <t xml:space="preserve">   Tax expense</t>
  </si>
  <si>
    <t xml:space="preserve">  Profit/(loss) for the period</t>
  </si>
  <si>
    <t>Assets</t>
  </si>
  <si>
    <t xml:space="preserve">   Segment assets </t>
  </si>
  <si>
    <t xml:space="preserve">   Associate</t>
  </si>
  <si>
    <t xml:space="preserve">   Income tax assets</t>
  </si>
  <si>
    <t xml:space="preserve">  Total assets</t>
  </si>
  <si>
    <t>9.</t>
  </si>
  <si>
    <t xml:space="preserve">Valuations </t>
  </si>
  <si>
    <t xml:space="preserve">The valuations of land and buildings have been brought forward without any amendment from the previous annual financial statements. </t>
  </si>
  <si>
    <t>10.</t>
  </si>
  <si>
    <t xml:space="preserve">Subsequent Material Events </t>
  </si>
  <si>
    <t>There were no material events subsequent to the end of the financial period that have not been reflected in the financial statements.</t>
  </si>
  <si>
    <t>11.</t>
  </si>
  <si>
    <t>Changes in the Composition of the Group</t>
  </si>
  <si>
    <t>There were no changes in the composition of the Group during the interim period under review other than:</t>
  </si>
  <si>
    <t>12.</t>
  </si>
  <si>
    <t xml:space="preserve">Contingent Liabilities or Contingent Assets </t>
  </si>
  <si>
    <t>The Group has no contingent liabilities and contingent assets as at the end of the current quarter or last annual reporting date.</t>
  </si>
  <si>
    <t>13.</t>
  </si>
  <si>
    <t>Review of the Performance</t>
  </si>
  <si>
    <t>14.</t>
  </si>
  <si>
    <t>Material Changes in the Quarterly Results Compared to the Results of the Preceding Quarter</t>
  </si>
  <si>
    <t>As compared to the preceding quarter, the Group recorded a 14.0% surge in profit before tax to RM 11.4 million (Q2'11: RM 10.0 million) in line with higher revenue of RM 83.6 million (Q2'11: RM 75.6 million).</t>
  </si>
  <si>
    <t>15.</t>
  </si>
  <si>
    <t xml:space="preserve">Current Year Prospects </t>
  </si>
  <si>
    <t>The Group expects the remainder of 2011 to be profitable on improved operational efficiency and cost saving initiatives.</t>
  </si>
  <si>
    <t>16.</t>
  </si>
  <si>
    <t>Variance from Profit Forecast and Profit Guarantee</t>
  </si>
  <si>
    <t>The Group has not provided any profit forecast or profit guarantee in a public document.</t>
  </si>
  <si>
    <t>17.</t>
  </si>
  <si>
    <t>Taxation</t>
  </si>
  <si>
    <t>Taxation comprises :</t>
  </si>
  <si>
    <t>Current</t>
  </si>
  <si>
    <t xml:space="preserve">Current </t>
  </si>
  <si>
    <t xml:space="preserve">Year </t>
  </si>
  <si>
    <t>Year</t>
  </si>
  <si>
    <t>Quarter</t>
  </si>
  <si>
    <t>To date</t>
  </si>
  <si>
    <t>Income tax</t>
  </si>
  <si>
    <t>Deferred tax</t>
  </si>
  <si>
    <t>The Group's effective tax rates differ from the statutory tax rate mainly because :</t>
  </si>
  <si>
    <t>(i)  certain income and expenses which are not taxable and allowable;</t>
  </si>
  <si>
    <t>(ii)  the utilisation of reinvestment allowances and unabsorbed tax losses by certain subsidiaries; and</t>
  </si>
  <si>
    <t>(iii) different tax rates in other countries.</t>
  </si>
  <si>
    <t>18.</t>
  </si>
  <si>
    <t>Profits/(Losses) on Sale of Unquoted Investments and / or Properties</t>
  </si>
  <si>
    <t>The profits arising from disposal of investment properties held for sale other than unquoted investments for the current quarter and financial year to date were RM 0.3 million and RM 0.5 million respectively.</t>
  </si>
  <si>
    <t>19.</t>
  </si>
  <si>
    <t>Purchase or Disposal of Quoted Securities</t>
  </si>
  <si>
    <t xml:space="preserve">(a) Purchase or disposal </t>
  </si>
  <si>
    <t>Current
Year
Quarter
30/09/2011
RM '000</t>
  </si>
  <si>
    <t>Current 
Year
To Date
30/09/2011
RM '000</t>
  </si>
  <si>
    <t>(i)</t>
  </si>
  <si>
    <t>Total purchase consideration</t>
  </si>
  <si>
    <t>(ii)</t>
  </si>
  <si>
    <t>Total sale proceeds</t>
  </si>
  <si>
    <t>(iii)</t>
  </si>
  <si>
    <t>Reclassification adjustment on derecognition of available-for-sale financial assets</t>
  </si>
  <si>
    <t>(iv)</t>
  </si>
  <si>
    <t>Total profit/(loss) on disposal</t>
  </si>
  <si>
    <t>(b) Investments in quoted securities as at 30 September 2011</t>
  </si>
  <si>
    <t>Total investments at cost</t>
  </si>
  <si>
    <t>Total investments at carrying value/book value</t>
  </si>
  <si>
    <t>Total investments at market value at 30 September 2011</t>
  </si>
  <si>
    <t>20.</t>
  </si>
  <si>
    <t>Status of Corporate Proposals</t>
  </si>
  <si>
    <t>There were no corporate proposals as at the date of this announcement.</t>
  </si>
  <si>
    <t>21.</t>
  </si>
  <si>
    <t>Group Borrowings and Debt Securities</t>
  </si>
  <si>
    <t>Group borrowings and debt securities as at 30 September 2011</t>
  </si>
  <si>
    <t>Secured</t>
  </si>
  <si>
    <t>Unsecured</t>
  </si>
  <si>
    <t>(a)</t>
  </si>
  <si>
    <t xml:space="preserve">Total </t>
  </si>
  <si>
    <t>Short term</t>
  </si>
  <si>
    <t>Long term</t>
  </si>
  <si>
    <t>(b)</t>
  </si>
  <si>
    <t>Ringgit Malaysia</t>
  </si>
  <si>
    <t xml:space="preserve">Foreign currency (USD606,693.50) </t>
  </si>
  <si>
    <t>(c)</t>
  </si>
  <si>
    <t>22.</t>
  </si>
  <si>
    <t>Financial Instruments</t>
  </si>
  <si>
    <t>a) Derivatives</t>
  </si>
  <si>
    <t>The Group has entered into forward exchange contracts to hedge its foreign currency payables from exposure to the fluctuations in foreign exchange rates.</t>
  </si>
  <si>
    <t>The details of forward exchange contract as at 30 September 2011 are as follows:</t>
  </si>
  <si>
    <t>Forward Exchange Contract</t>
  </si>
  <si>
    <t>Contract Value
(RM'000)</t>
  </si>
  <si>
    <t>Fair Value 
(RM'000)</t>
  </si>
  <si>
    <t>US Dollar</t>
  </si>
  <si>
    <t>- Less than 1 year</t>
  </si>
  <si>
    <t>Credit, Market and Liquidity Risks</t>
  </si>
  <si>
    <t>The Group is not exposed to any significant credit, market and liquidity risks in respect of the above forward exchange contract.</t>
  </si>
  <si>
    <t>Related Accounting Policy</t>
  </si>
  <si>
    <t>Upon the adoption of FRS139, forward exchange contracts are recognised at fair value and the changes in fair value are recognised in income statement.</t>
  </si>
  <si>
    <t>b) Gains/(Losses) arising from Fair Value Changes of Financial Liabilities</t>
  </si>
  <si>
    <t>The gains/(losses) arising from fair value changes of financial liabilities for the current quarter and financial year to date are as follows :</t>
  </si>
  <si>
    <t>Type</t>
  </si>
  <si>
    <t xml:space="preserve">Current Year </t>
  </si>
  <si>
    <t xml:space="preserve">Basis of Fair Value </t>
  </si>
  <si>
    <t>Reason for Gains/(Losses)</t>
  </si>
  <si>
    <t>To Date</t>
  </si>
  <si>
    <t>Measurement</t>
  </si>
  <si>
    <t>Gain/(Losses)</t>
  </si>
  <si>
    <t>RM'000</t>
  </si>
  <si>
    <t xml:space="preserve">Forward </t>
  </si>
  <si>
    <t>Prevailing market rate</t>
  </si>
  <si>
    <t>Unfavourable fluctuation in</t>
  </si>
  <si>
    <t xml:space="preserve">Exchange </t>
  </si>
  <si>
    <t xml:space="preserve"> foreign currency</t>
  </si>
  <si>
    <t>Contract</t>
  </si>
  <si>
    <t>23.</t>
  </si>
  <si>
    <t>Breakdown of Realised and Unrealised Profits or Losses of the Group</t>
  </si>
  <si>
    <t>The breakdown of the retained profits of the Group as at 30 September 2011, into realised and unrealised profits, pursuant to the directive of Bursa Malaysia Securities Berhad, is as follows :</t>
  </si>
  <si>
    <t>As at</t>
  </si>
  <si>
    <t>Total retained profits of the Group</t>
  </si>
  <si>
    <t>- Realised</t>
  </si>
  <si>
    <t>- Unrealised</t>
  </si>
  <si>
    <t>Total share of retained profits from associate</t>
  </si>
  <si>
    <t>Less: Consolidation adjustments</t>
  </si>
  <si>
    <t>Total retained profits of the Group as per</t>
  </si>
  <si>
    <t>consolidated accounts</t>
  </si>
  <si>
    <t>24.</t>
  </si>
  <si>
    <t>Material Litigation</t>
  </si>
  <si>
    <t>The Group is not engaged in any material litigation as at to date.</t>
  </si>
  <si>
    <t>25.</t>
  </si>
  <si>
    <t>Earnings Per Share</t>
  </si>
  <si>
    <t>Profit attributable to owners of the parent (RM '000)</t>
  </si>
  <si>
    <t>Number of ordinary shares in issue at the beginning of the period ('000)</t>
  </si>
  <si>
    <t>Effect of shares purchased ('000)</t>
  </si>
  <si>
    <t xml:space="preserve">Weighted average number of ordinary shares in issue ('000) </t>
  </si>
  <si>
    <t>Basic earnings per share (sen)</t>
  </si>
  <si>
    <t>Diluted earnings per share are not presented as there are no dilutive potential ordinary shares in the current financial quarter and financial year to date.</t>
  </si>
  <si>
    <t>26.</t>
  </si>
  <si>
    <t>Authorisation for Issue</t>
  </si>
  <si>
    <t>The Board of Directors authorised the issue of this unaudited interim financial report on 15 November 2011.</t>
  </si>
  <si>
    <r>
      <t>GUH HOLDINGS BERHAD</t>
    </r>
    <r>
      <rPr>
        <sz val="11"/>
        <rFont val="Arial"/>
        <family val="2"/>
      </rPr>
      <t xml:space="preserve"> (Company No. 4104-W)</t>
    </r>
  </si>
  <si>
    <r>
      <t>GUH HOLDINGS BERHAD</t>
    </r>
    <r>
      <rPr>
        <sz val="16"/>
        <rFont val="Arial"/>
        <family val="2"/>
      </rPr>
      <t xml:space="preserve"> (Company No. 4104-W)</t>
    </r>
  </si>
  <si>
    <r>
      <t xml:space="preserve">FRS 1 </t>
    </r>
    <r>
      <rPr>
        <i/>
        <sz val="14"/>
        <rFont val="Arial"/>
        <family val="2"/>
      </rPr>
      <t xml:space="preserve">First-time Adoption of Financial Reporting Standards </t>
    </r>
    <r>
      <rPr>
        <sz val="14"/>
        <rFont val="Arial"/>
        <family val="2"/>
      </rPr>
      <t>(revised in 2010)</t>
    </r>
  </si>
  <si>
    <r>
      <t xml:space="preserve">FRS 3 </t>
    </r>
    <r>
      <rPr>
        <i/>
        <sz val="14"/>
        <rFont val="Arial"/>
        <family val="2"/>
      </rPr>
      <t xml:space="preserve">Business Combinations </t>
    </r>
    <r>
      <rPr>
        <sz val="14"/>
        <rFont val="Arial"/>
        <family val="2"/>
      </rPr>
      <t>(revised in 2010)</t>
    </r>
  </si>
  <si>
    <r>
      <t xml:space="preserve">FRS 127 </t>
    </r>
    <r>
      <rPr>
        <i/>
        <sz val="14"/>
        <rFont val="Arial"/>
        <family val="2"/>
      </rPr>
      <t>Consolidated and Separate Financial Statements</t>
    </r>
    <r>
      <rPr>
        <sz val="14"/>
        <rFont val="Arial"/>
        <family val="2"/>
      </rPr>
      <t xml:space="preserve"> (revised in 2010)</t>
    </r>
  </si>
  <si>
    <r>
      <t xml:space="preserve">Amendments to FRS 1 </t>
    </r>
    <r>
      <rPr>
        <i/>
        <sz val="14"/>
        <rFont val="Arial"/>
        <family val="2"/>
      </rPr>
      <t xml:space="preserve">Limited Exemption from Comparative FRS 7 Disclosures for First-time Adopters </t>
    </r>
  </si>
  <si>
    <r>
      <t xml:space="preserve">Amendments to FRS 1 </t>
    </r>
    <r>
      <rPr>
        <i/>
        <sz val="14"/>
        <rFont val="Arial"/>
        <family val="2"/>
      </rPr>
      <t xml:space="preserve">Additional Exemptions for First-time Adopters </t>
    </r>
  </si>
  <si>
    <r>
      <t xml:space="preserve">Amendments to FRS 2 </t>
    </r>
    <r>
      <rPr>
        <i/>
        <sz val="14"/>
        <rFont val="Arial"/>
        <family val="2"/>
      </rPr>
      <t>Share-based Payment</t>
    </r>
  </si>
  <si>
    <r>
      <t xml:space="preserve">Amendments to FRS 2 </t>
    </r>
    <r>
      <rPr>
        <i/>
        <sz val="14"/>
        <rFont val="Arial"/>
        <family val="2"/>
      </rPr>
      <t>Group Cash-settled Share-based Payment Transactions</t>
    </r>
  </si>
  <si>
    <r>
      <t xml:space="preserve">Amendments to FRS 5 </t>
    </r>
    <r>
      <rPr>
        <i/>
        <sz val="14"/>
        <rFont val="Arial"/>
        <family val="2"/>
      </rPr>
      <t>Non-current Assets Held for Sale and Discontinued Operations</t>
    </r>
  </si>
  <si>
    <r>
      <t>Amendments to FRS 7</t>
    </r>
    <r>
      <rPr>
        <i/>
        <sz val="14"/>
        <rFont val="Arial"/>
        <family val="2"/>
      </rPr>
      <t xml:space="preserve"> Improving Disclosures about Financial Instruments </t>
    </r>
  </si>
  <si>
    <r>
      <t xml:space="preserve">Amendments to FRS 132 </t>
    </r>
    <r>
      <rPr>
        <i/>
        <sz val="14"/>
        <rFont val="Arial"/>
        <family val="2"/>
      </rPr>
      <t>Financial Instruments: Presentation</t>
    </r>
  </si>
  <si>
    <r>
      <t xml:space="preserve">Amendments to FRS 138 </t>
    </r>
    <r>
      <rPr>
        <i/>
        <sz val="14"/>
        <rFont val="Arial"/>
        <family val="2"/>
      </rPr>
      <t>Intangible Assets</t>
    </r>
  </si>
  <si>
    <r>
      <t xml:space="preserve">Amendments to IC Interpretation 9 </t>
    </r>
    <r>
      <rPr>
        <i/>
        <sz val="14"/>
        <rFont val="Arial"/>
        <family val="2"/>
      </rPr>
      <t>Reassessment of Embedded Derivatives</t>
    </r>
  </si>
  <si>
    <r>
      <t>Amendments to FRSs contained in the document entitled</t>
    </r>
    <r>
      <rPr>
        <i/>
        <sz val="14"/>
        <rFont val="Arial"/>
        <family val="2"/>
      </rPr>
      <t xml:space="preserve"> "Improvements to FRSs (2010)"</t>
    </r>
  </si>
  <si>
    <r>
      <t>IC Interpretation 4</t>
    </r>
    <r>
      <rPr>
        <i/>
        <sz val="14"/>
        <rFont val="Arial"/>
        <family val="2"/>
      </rPr>
      <t xml:space="preserve"> Determining whether an Arrangement contains a Lease</t>
    </r>
  </si>
  <si>
    <r>
      <t>IC Interpretation 12</t>
    </r>
    <r>
      <rPr>
        <i/>
        <sz val="14"/>
        <rFont val="Arial"/>
        <family val="2"/>
      </rPr>
      <t xml:space="preserve"> Service Concession Arrangements</t>
    </r>
  </si>
  <si>
    <r>
      <t>IC Interpretation 16</t>
    </r>
    <r>
      <rPr>
        <i/>
        <sz val="14"/>
        <rFont val="Arial"/>
        <family val="2"/>
      </rPr>
      <t xml:space="preserve"> Hedges of a Net Investment in a Foreign Operation</t>
    </r>
  </si>
  <si>
    <r>
      <t>IC Interpretation 17</t>
    </r>
    <r>
      <rPr>
        <i/>
        <sz val="14"/>
        <rFont val="Arial"/>
        <family val="2"/>
      </rPr>
      <t xml:space="preserve"> Distributions of Non-cash Assets to Owners</t>
    </r>
  </si>
  <si>
    <r>
      <t xml:space="preserve">IC Interpretation 18 </t>
    </r>
    <r>
      <rPr>
        <i/>
        <sz val="14"/>
        <rFont val="Arial"/>
        <family val="2"/>
      </rPr>
      <t xml:space="preserve">Transfers of Assets from Customers </t>
    </r>
  </si>
  <si>
    <r>
      <t xml:space="preserve">(a) FRS 3 </t>
    </r>
    <r>
      <rPr>
        <i/>
        <sz val="14"/>
        <rFont val="Arial"/>
        <family val="2"/>
      </rPr>
      <t>Business Combinations</t>
    </r>
    <r>
      <rPr>
        <sz val="14"/>
        <rFont val="Arial"/>
        <family val="2"/>
      </rPr>
      <t xml:space="preserve"> (revised in 2010)</t>
    </r>
  </si>
  <si>
    <r>
      <t xml:space="preserve">(b) FRS 127 </t>
    </r>
    <r>
      <rPr>
        <i/>
        <sz val="14"/>
        <rFont val="Arial"/>
        <family val="2"/>
      </rPr>
      <t>Consolidated and Separate Financial Statements</t>
    </r>
    <r>
      <rPr>
        <sz val="14"/>
        <rFont val="Arial"/>
        <family val="2"/>
      </rPr>
      <t xml:space="preserve"> (revised in 2010)</t>
    </r>
  </si>
  <si>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2010.</t>
  </si>
  <si>
    <t>The same accounting policies and methods of computation are followed in the interim financial report as compared with the annual financial statements for the year ended 31 December 2010 except for the adoption of the following Financial Reporting Standards ("FRS"), amendments to FRSs and IC Interpretations:</t>
  </si>
  <si>
    <r>
      <t xml:space="preserve">FRS 3 (revised in 2010), which supersedes FRS 3 </t>
    </r>
    <r>
      <rPr>
        <i/>
        <sz val="14"/>
        <rFont val="Arial"/>
        <family val="2"/>
      </rPr>
      <t>Business Combinations</t>
    </r>
    <r>
      <rPr>
        <sz val="14"/>
        <rFont val="Arial"/>
        <family val="2"/>
      </rPr>
      <t xml:space="preserve"> (issued in 2005), introduces significant changes to the accounting for business combinations, both at the acquisition date and post acquisition, and requires greater use of fair values. In addition, all acquisition-related costs, other than the costs to issue debt or equity securities, shall be recognised in profit or loss as incurred. In accordance with the transitional provisions of FRS 3 (revised in 2010), the Group will apply the standard prospectively to business combinations for which the acquisition date is on or after the effective date.</t>
    </r>
  </si>
  <si>
    <r>
      <t xml:space="preserve">FRS 127 (revised in 2010), which supersedes FRS 127 </t>
    </r>
    <r>
      <rPr>
        <i/>
        <sz val="14"/>
        <rFont val="Arial"/>
        <family val="2"/>
      </rPr>
      <t>Consolidated and Separate Financial Statements</t>
    </r>
    <r>
      <rPr>
        <sz val="14"/>
        <rFont val="Arial"/>
        <family val="2"/>
      </rPr>
      <t xml:space="preserve"> (revised in 2005), requires the total comprehensive income of a subsidiary to be attributed to the owners of the parent and to the non-controlling interests even if this results in the non-controlling interests having a deficit balance. The revised standard also requires the changes in a parent’s ownership interest in a subsidiary that do not result in a loss of control to be accounted for as equity transactions. In accordance with the transitional provisions of FRS 127 (revised in 2010), the aforementioned amendments will be applied prospectively.</t>
    </r>
  </si>
  <si>
    <t>There were no issuances, cancellations, repurchases, resale and repayments of debt and equity securities except for the following :
During the current financial quarter, the Company purchased 7,028,900 ordinary shares of its issued share capital from the open market for a total consideration of approximately RM 8.5 million at an average cost of RM 1.21 per share. During the current financial year to date, a total of 8,377,800 ordinary shares were purchased from the open market for a total consideration of RM 10.1  million. The shares purchased were financed by internally generated funds and are held as treasury shares in accordance with the requirements of Section 67A (as amended) of the Companies Act, 1965.</t>
  </si>
  <si>
    <t xml:space="preserve">On 15 August 2011, the Board of Directors proposed for an interim dividend of 6.0 sen per share (less tax at 25%) for the financial year ending 31 December 2011. The dividend was paid on 13 September 2011 to shareholders whose names appear in the Record of Depositors of the Company at the close of business on 5 September 2011. </t>
  </si>
  <si>
    <t>i) On 19 May 2011, the Company announced the incorporation of a wholly-owned subsidiary known as GUH Water Holdings Sdn. Bhd. ("GUH Water"). GUH Water is an investment holding company incorporated under the Companies Act, 1965 with an authorized share capital of RM100,000 comprising 100,000 ordinary shares of RM1.00 each, and its issued and paid-up share capital is RM2 divided into 2 ordinary shares of RM1.00 each. The incorporation of GUH Water will not have a material effect on the earnings or net assets of the Group for the financial year ending 31 December 2011.</t>
  </si>
  <si>
    <t>ii) On 30 June 2011, the Company announced the incorporation of a wholly-owned sub-subsidiary known as GUH Water (Jiangsu) Private Limited ("GUH JS") in Hong Kong. GUH JS is an investment holding company with an authorized share capital of HK$ 10,000 comprising 10,000 ordinary shares of HK$ 1.00 each, and its paid-up share capital is 100 shares (HK$ 100). The holding company of GUH JS is GUH Water Holdings Sdn. Bhd., a wholly-owned subsidiary of the Company. The incorporation of GUH JS will not have a material effect on the earnings or net assets of the Group for the financial year ending 31 December 2011.</t>
  </si>
  <si>
    <t xml:space="preserve">For the period ended 30 September 2011, the Group's profit before tax was lower at RM 33.2 million (2010: RM 36.7 million) despite a 2.3% increase in revenue to RM 238.0 million (2010: RM 232.6 million) mainly due to rising operating costs and stiff market competition especially for Electronic Division. </t>
  </si>
  <si>
    <r>
      <t>The segregation of realised and unrealised profits or losses is based on Guidance on Special Matter No.1 "</t>
    </r>
    <r>
      <rPr>
        <i/>
        <sz val="14"/>
        <rFont val="Arial"/>
        <family val="2"/>
      </rPr>
      <t>Determination of Realised and Unrealised Profits or Losses in the Context of Disclosures Pursuant to Bursa Malaysia Securities Berhad Listing Requirements"</t>
    </r>
    <r>
      <rPr>
        <sz val="14"/>
        <rFont val="Arial"/>
        <family val="2"/>
      </rPr>
      <t>, issued by the Malaysian Institute of Accountants on 20 December 2010.</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</si>
</sst>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_);\(#,##0.000000\)"/>
    <numFmt numFmtId="166" formatCode="0_);\(0\)"/>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US$&quot;#,##0_);\(&quot;US$&quot;#,##0\)"/>
    <numFmt numFmtId="176" formatCode="&quot;US$&quot;#,##0_);[Red]\(&quot;US$&quot;#,##0\)"/>
    <numFmt numFmtId="177" formatCode="&quot;US$&quot;#,##0.00_);\(&quot;US$&quot;#,##0.00\)"/>
    <numFmt numFmtId="178" formatCode="&quot;US$&quot;#,##0.00_);[Red]\(&quot;US$&quot;#,##0.0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_(* #,##0.00000_);_(* \(#,##0.00000\);_(* &quot;-&quot;??_);_(@_)"/>
  </numFmts>
  <fonts count="25">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4"/>
      <name val="Arial"/>
      <family val="2"/>
    </font>
    <font>
      <sz val="10"/>
      <color indexed="10"/>
      <name val="Arial"/>
      <family val="2"/>
    </font>
    <font>
      <b/>
      <sz val="10"/>
      <name val="Arial"/>
      <family val="2"/>
    </font>
    <font>
      <sz val="10"/>
      <color indexed="9"/>
      <name val="Arial"/>
      <family val="2"/>
    </font>
    <font>
      <sz val="8"/>
      <name val="Arial"/>
      <family val="0"/>
    </font>
    <font>
      <b/>
      <sz val="10"/>
      <color indexed="10"/>
      <name val="Arial"/>
      <family val="2"/>
    </font>
    <font>
      <i/>
      <sz val="10"/>
      <name val="Arial"/>
      <family val="2"/>
    </font>
    <font>
      <b/>
      <sz val="11"/>
      <name val="Arial"/>
      <family val="2"/>
    </font>
    <font>
      <u val="single"/>
      <sz val="11"/>
      <name val="Arial"/>
      <family val="2"/>
    </font>
    <font>
      <u val="single"/>
      <sz val="10"/>
      <name val="Arial"/>
      <family val="2"/>
    </font>
    <font>
      <b/>
      <sz val="11"/>
      <color indexed="10"/>
      <name val="Arial"/>
      <family val="2"/>
    </font>
    <font>
      <sz val="16"/>
      <name val="Arial"/>
      <family val="2"/>
    </font>
    <font>
      <sz val="13"/>
      <name val="Arial"/>
      <family val="2"/>
    </font>
    <font>
      <b/>
      <sz val="14"/>
      <name val="Arial"/>
      <family val="2"/>
    </font>
    <font>
      <b/>
      <u val="single"/>
      <sz val="14"/>
      <name val="Arial"/>
      <family val="2"/>
    </font>
    <font>
      <u val="single"/>
      <sz val="14"/>
      <name val="Arial"/>
      <family val="2"/>
    </font>
    <font>
      <i/>
      <sz val="14"/>
      <name val="Arial"/>
      <family val="2"/>
    </font>
    <font>
      <u val="singleAccounting"/>
      <sz val="14"/>
      <name val="Arial"/>
      <family val="2"/>
    </font>
    <font>
      <sz val="14"/>
      <name val="Times New Roman"/>
      <family val="1"/>
    </font>
    <font>
      <u val="single"/>
      <sz val="14"/>
      <name val="Times New Roman"/>
      <family val="1"/>
    </font>
  </fonts>
  <fills count="4">
    <fill>
      <patternFill/>
    </fill>
    <fill>
      <patternFill patternType="gray125"/>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style="thin"/>
      <bottom style="thick"/>
    </border>
    <border>
      <left>
        <color indexed="63"/>
      </left>
      <right style="thin"/>
      <top style="thin"/>
      <bottom style="thin"/>
    </border>
    <border>
      <left style="thin"/>
      <right>
        <color indexed="63"/>
      </right>
      <top style="thin"/>
      <bottom style="thin"/>
    </border>
    <border>
      <left style="thin"/>
      <right>
        <color indexed="63"/>
      </right>
      <top style="thin"/>
      <bottom style="thick"/>
    </border>
    <border>
      <left>
        <color indexed="63"/>
      </left>
      <right style="thin"/>
      <top style="thin"/>
      <bottom style="thick"/>
    </border>
    <border>
      <left style="thin"/>
      <right style="thin"/>
      <top style="thin"/>
      <bottom style="thick"/>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95">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164" fontId="5" fillId="2" borderId="0" xfId="16" applyNumberFormat="1" applyFont="1" applyFill="1" applyAlignment="1">
      <alignment/>
    </xf>
    <xf numFmtId="0" fontId="6" fillId="2" borderId="0" xfId="0" applyFont="1" applyFill="1" applyAlignment="1">
      <alignment/>
    </xf>
    <xf numFmtId="164" fontId="0" fillId="2" borderId="0" xfId="16" applyNumberFormat="1" applyFont="1" applyFill="1" applyAlignment="1">
      <alignment/>
    </xf>
    <xf numFmtId="0" fontId="7" fillId="2" borderId="0" xfId="0" applyFont="1" applyFill="1" applyAlignment="1">
      <alignment/>
    </xf>
    <xf numFmtId="0" fontId="0" fillId="2" borderId="0" xfId="0" applyFont="1" applyFill="1" applyAlignment="1">
      <alignment horizontal="center"/>
    </xf>
    <xf numFmtId="0" fontId="6" fillId="2" borderId="0" xfId="0" applyFont="1" applyFill="1" applyAlignment="1">
      <alignment horizontal="center"/>
    </xf>
    <xf numFmtId="164" fontId="0" fillId="2" borderId="0" xfId="16" applyNumberFormat="1" applyFont="1" applyFill="1" applyAlignment="1">
      <alignment horizontal="center"/>
    </xf>
    <xf numFmtId="14" fontId="0" fillId="2" borderId="0" xfId="0" applyNumberFormat="1" applyFont="1" applyFill="1" applyAlignment="1">
      <alignment horizontal="center"/>
    </xf>
    <xf numFmtId="14" fontId="0" fillId="2" borderId="0" xfId="0" applyNumberFormat="1" applyFont="1" applyFill="1" applyAlignment="1" quotePrefix="1">
      <alignment horizontal="center"/>
    </xf>
    <xf numFmtId="164" fontId="0" fillId="2" borderId="0" xfId="16" applyNumberFormat="1" applyFont="1" applyFill="1" applyBorder="1" applyAlignment="1">
      <alignment horizontal="center"/>
    </xf>
    <xf numFmtId="164" fontId="0" fillId="2" borderId="0" xfId="16" applyNumberFormat="1" applyFont="1" applyFill="1" applyBorder="1" applyAlignment="1">
      <alignment/>
    </xf>
    <xf numFmtId="164" fontId="0" fillId="2" borderId="0" xfId="0" applyNumberFormat="1" applyFont="1" applyFill="1" applyAlignment="1">
      <alignment/>
    </xf>
    <xf numFmtId="164" fontId="0" fillId="2" borderId="1" xfId="16" applyNumberFormat="1" applyFont="1" applyFill="1" applyBorder="1" applyAlignment="1">
      <alignment/>
    </xf>
    <xf numFmtId="164" fontId="0" fillId="2" borderId="1" xfId="16" applyNumberFormat="1" applyFont="1" applyFill="1" applyBorder="1" applyAlignment="1">
      <alignment horizontal="center"/>
    </xf>
    <xf numFmtId="164" fontId="0" fillId="2" borderId="2" xfId="16" applyNumberFormat="1" applyFont="1" applyFill="1" applyBorder="1" applyAlignment="1">
      <alignment/>
    </xf>
    <xf numFmtId="164" fontId="0" fillId="2" borderId="2" xfId="16" applyNumberFormat="1" applyFont="1" applyFill="1" applyBorder="1" applyAlignment="1">
      <alignment horizontal="center"/>
    </xf>
    <xf numFmtId="0" fontId="0" fillId="2" borderId="0" xfId="0" applyFont="1" applyFill="1" applyAlignment="1" quotePrefix="1">
      <alignment/>
    </xf>
    <xf numFmtId="43" fontId="0" fillId="2" borderId="0" xfId="16" applyNumberFormat="1" applyFont="1" applyFill="1" applyBorder="1" applyAlignment="1">
      <alignment/>
    </xf>
    <xf numFmtId="43" fontId="0" fillId="2" borderId="0" xfId="16" applyNumberFormat="1" applyFont="1" applyFill="1" applyBorder="1" applyAlignment="1">
      <alignment horizontal="center"/>
    </xf>
    <xf numFmtId="164" fontId="0" fillId="2" borderId="0" xfId="16" applyNumberFormat="1" applyFont="1" applyFill="1" applyBorder="1" applyAlignment="1">
      <alignment horizontal="right"/>
    </xf>
    <xf numFmtId="188" fontId="0" fillId="2" borderId="0" xfId="0" applyNumberFormat="1" applyFont="1" applyFill="1" applyAlignment="1">
      <alignment/>
    </xf>
    <xf numFmtId="164" fontId="8" fillId="2" borderId="0" xfId="16" applyNumberFormat="1" applyFont="1" applyFill="1" applyAlignment="1">
      <alignment/>
    </xf>
    <xf numFmtId="164" fontId="8" fillId="2" borderId="0" xfId="16" applyNumberFormat="1" applyFont="1" applyFill="1" applyBorder="1" applyAlignment="1">
      <alignment horizontal="center"/>
    </xf>
    <xf numFmtId="0" fontId="0" fillId="2" borderId="0" xfId="0" applyFont="1" applyFill="1" applyAlignment="1">
      <alignment horizontal="right"/>
    </xf>
    <xf numFmtId="164" fontId="7" fillId="2" borderId="0" xfId="16" applyNumberFormat="1" applyFont="1" applyFill="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pplyProtection="1" quotePrefix="1">
      <alignment horizontal="left"/>
      <protection/>
    </xf>
    <xf numFmtId="37" fontId="0" fillId="2" borderId="0" xfId="16" applyNumberFormat="1" applyFont="1" applyFill="1" applyBorder="1" applyAlignment="1">
      <alignment/>
    </xf>
    <xf numFmtId="37" fontId="0" fillId="2" borderId="0" xfId="0" applyNumberFormat="1" applyFont="1" applyFill="1" applyAlignment="1">
      <alignment/>
    </xf>
    <xf numFmtId="37" fontId="0" fillId="2" borderId="1" xfId="16" applyNumberFormat="1" applyFont="1" applyFill="1" applyBorder="1" applyAlignment="1">
      <alignment/>
    </xf>
    <xf numFmtId="2" fontId="0" fillId="2" borderId="0" xfId="16" applyNumberFormat="1" applyFont="1" applyFill="1" applyBorder="1" applyAlignment="1">
      <alignment/>
    </xf>
    <xf numFmtId="0" fontId="0" fillId="2" borderId="0" xfId="0" applyFont="1" applyFill="1" applyBorder="1" applyAlignment="1" applyProtection="1">
      <alignment horizontal="fill"/>
      <protection/>
    </xf>
    <xf numFmtId="0" fontId="0" fillId="2" borderId="0" xfId="0" applyFont="1" applyFill="1" applyBorder="1" applyAlignment="1" applyProtection="1">
      <alignment horizontal="center"/>
      <protection/>
    </xf>
    <xf numFmtId="164" fontId="0" fillId="2" borderId="0" xfId="16" applyNumberFormat="1" applyFont="1" applyFill="1" applyBorder="1" applyAlignment="1" applyProtection="1">
      <alignment horizontal="center"/>
      <protection/>
    </xf>
    <xf numFmtId="0" fontId="0" fillId="2" borderId="0" xfId="0" applyFont="1" applyFill="1" applyBorder="1" applyAlignment="1" applyProtection="1">
      <alignment horizontal="left"/>
      <protection/>
    </xf>
    <xf numFmtId="2" fontId="0" fillId="2" borderId="0" xfId="0" applyNumberFormat="1" applyFont="1" applyFill="1" applyBorder="1" applyAlignment="1">
      <alignment/>
    </xf>
    <xf numFmtId="37" fontId="0" fillId="2" borderId="0" xfId="0" applyNumberFormat="1" applyFont="1" applyFill="1" applyBorder="1" applyAlignment="1">
      <alignment/>
    </xf>
    <xf numFmtId="164" fontId="0" fillId="2" borderId="3" xfId="16" applyNumberFormat="1" applyFont="1" applyFill="1" applyBorder="1" applyAlignment="1">
      <alignment/>
    </xf>
    <xf numFmtId="2" fontId="0" fillId="2" borderId="3" xfId="0" applyNumberFormat="1" applyFont="1" applyFill="1" applyBorder="1" applyAlignment="1">
      <alignment/>
    </xf>
    <xf numFmtId="37" fontId="0" fillId="2" borderId="3" xfId="0" applyNumberFormat="1" applyFont="1" applyFill="1" applyBorder="1" applyAlignment="1">
      <alignment/>
    </xf>
    <xf numFmtId="37" fontId="0" fillId="2" borderId="1" xfId="0" applyNumberFormat="1" applyFont="1" applyFill="1" applyBorder="1" applyAlignment="1">
      <alignment/>
    </xf>
    <xf numFmtId="37" fontId="0" fillId="2" borderId="2" xfId="0" applyNumberFormat="1" applyFont="1" applyFill="1" applyBorder="1" applyAlignment="1">
      <alignment/>
    </xf>
    <xf numFmtId="0" fontId="0" fillId="2" borderId="0" xfId="0" applyFill="1" applyAlignment="1">
      <alignment/>
    </xf>
    <xf numFmtId="164" fontId="0" fillId="2" borderId="0" xfId="0" applyNumberFormat="1" applyFont="1" applyFill="1" applyBorder="1" applyAlignment="1">
      <alignment/>
    </xf>
    <xf numFmtId="43" fontId="0" fillId="2" borderId="0" xfId="16" applyFont="1" applyFill="1" applyBorder="1" applyAlignment="1">
      <alignment/>
    </xf>
    <xf numFmtId="43" fontId="0" fillId="2" borderId="0" xfId="16" applyFill="1" applyAlignment="1">
      <alignment/>
    </xf>
    <xf numFmtId="0" fontId="0" fillId="2" borderId="0" xfId="0" applyFont="1" applyFill="1" applyBorder="1" applyAlignment="1" quotePrefix="1">
      <alignment/>
    </xf>
    <xf numFmtId="164" fontId="0" fillId="2" borderId="3" xfId="0" applyNumberFormat="1" applyFont="1" applyFill="1" applyBorder="1" applyAlignment="1">
      <alignment/>
    </xf>
    <xf numFmtId="0" fontId="10" fillId="2" borderId="0" xfId="0" applyFont="1" applyFill="1" applyAlignment="1">
      <alignment/>
    </xf>
    <xf numFmtId="164" fontId="0" fillId="2" borderId="0" xfId="0" applyNumberFormat="1" applyFill="1" applyAlignment="1">
      <alignment/>
    </xf>
    <xf numFmtId="0" fontId="0" fillId="2" borderId="0" xfId="0" applyFill="1" applyBorder="1" applyAlignment="1">
      <alignment/>
    </xf>
    <xf numFmtId="0" fontId="11" fillId="2" borderId="0" xfId="0" applyFont="1" applyFill="1" applyAlignment="1">
      <alignment/>
    </xf>
    <xf numFmtId="164" fontId="0" fillId="2" borderId="4" xfId="16" applyNumberFormat="1" applyFont="1" applyFill="1" applyBorder="1" applyAlignment="1">
      <alignment/>
    </xf>
    <xf numFmtId="164" fontId="0" fillId="2" borderId="5" xfId="16" applyNumberFormat="1" applyFont="1" applyFill="1" applyBorder="1" applyAlignment="1">
      <alignment/>
    </xf>
    <xf numFmtId="164" fontId="11" fillId="2" borderId="0" xfId="0" applyNumberFormat="1" applyFont="1" applyFill="1" applyAlignment="1">
      <alignment/>
    </xf>
    <xf numFmtId="164" fontId="0" fillId="2" borderId="6" xfId="16" applyNumberFormat="1" applyFont="1" applyFill="1" applyBorder="1" applyAlignment="1">
      <alignment/>
    </xf>
    <xf numFmtId="164" fontId="0" fillId="2" borderId="7" xfId="16" applyNumberFormat="1" applyFont="1" applyFill="1" applyBorder="1" applyAlignment="1">
      <alignment/>
    </xf>
    <xf numFmtId="164" fontId="0" fillId="2" borderId="8" xfId="16" applyNumberFormat="1" applyFont="1" applyFill="1" applyBorder="1" applyAlignment="1">
      <alignment/>
    </xf>
    <xf numFmtId="164" fontId="0" fillId="2" borderId="9" xfId="16" applyNumberFormat="1" applyFont="1" applyFill="1" applyBorder="1" applyAlignment="1">
      <alignment/>
    </xf>
    <xf numFmtId="164" fontId="0" fillId="2" borderId="10" xfId="16" applyNumberFormat="1" applyFont="1" applyFill="1" applyBorder="1" applyAlignment="1">
      <alignment/>
    </xf>
    <xf numFmtId="164" fontId="0" fillId="2" borderId="0" xfId="16" applyNumberFormat="1" applyFill="1" applyBorder="1" applyAlignment="1">
      <alignment/>
    </xf>
    <xf numFmtId="164" fontId="0" fillId="2" borderId="0" xfId="16" applyNumberFormat="1" applyFill="1" applyAlignment="1">
      <alignment/>
    </xf>
    <xf numFmtId="0" fontId="12" fillId="2" borderId="0" xfId="0" applyFont="1" applyFill="1" applyAlignment="1">
      <alignment/>
    </xf>
    <xf numFmtId="0" fontId="13" fillId="2" borderId="0" xfId="0" applyFont="1" applyFill="1" applyBorder="1" applyAlignment="1">
      <alignment horizontal="center"/>
    </xf>
    <xf numFmtId="0" fontId="3" fillId="2" borderId="0" xfId="0" applyFont="1" applyFill="1" applyAlignment="1">
      <alignment horizontal="center"/>
    </xf>
    <xf numFmtId="0" fontId="5" fillId="2" borderId="0" xfId="15" applyFont="1" applyFill="1" applyAlignment="1">
      <alignment wrapText="1"/>
      <protection/>
    </xf>
    <xf numFmtId="14" fontId="3" fillId="2" borderId="0" xfId="0" applyNumberFormat="1" applyFont="1" applyFill="1" applyAlignment="1">
      <alignment horizontal="center"/>
    </xf>
    <xf numFmtId="0" fontId="3" fillId="2" borderId="0" xfId="0" applyFont="1" applyFill="1" applyBorder="1" applyAlignment="1">
      <alignment horizontal="center"/>
    </xf>
    <xf numFmtId="0" fontId="3" fillId="2" borderId="0" xfId="0" applyFont="1" applyFill="1" applyAlignment="1">
      <alignment/>
    </xf>
    <xf numFmtId="164" fontId="3" fillId="2" borderId="0" xfId="16" applyNumberFormat="1" applyFont="1" applyFill="1" applyAlignment="1">
      <alignment/>
    </xf>
    <xf numFmtId="164" fontId="3" fillId="2" borderId="0" xfId="16" applyNumberFormat="1" applyFont="1" applyFill="1" applyBorder="1" applyAlignment="1">
      <alignment horizontal="center"/>
    </xf>
    <xf numFmtId="164" fontId="3" fillId="2" borderId="0" xfId="0" applyNumberFormat="1" applyFont="1" applyFill="1" applyAlignment="1">
      <alignment/>
    </xf>
    <xf numFmtId="0" fontId="3" fillId="2" borderId="0" xfId="23" applyFont="1" applyFill="1">
      <alignment/>
      <protection/>
    </xf>
    <xf numFmtId="0" fontId="3" fillId="2" borderId="10" xfId="0" applyFont="1" applyFill="1" applyBorder="1" applyAlignment="1">
      <alignment/>
    </xf>
    <xf numFmtId="164" fontId="3" fillId="2" borderId="10" xfId="16" applyNumberFormat="1" applyFont="1" applyFill="1" applyBorder="1" applyAlignment="1">
      <alignment/>
    </xf>
    <xf numFmtId="164" fontId="3" fillId="2" borderId="10" xfId="16" applyNumberFormat="1" applyFont="1" applyFill="1" applyBorder="1" applyAlignment="1">
      <alignment horizontal="center"/>
    </xf>
    <xf numFmtId="0" fontId="3" fillId="2" borderId="0" xfId="0" applyFont="1" applyFill="1" applyBorder="1" applyAlignment="1">
      <alignment/>
    </xf>
    <xf numFmtId="43" fontId="0" fillId="2" borderId="0" xfId="16" applyFont="1" applyFill="1" applyAlignment="1">
      <alignment/>
    </xf>
    <xf numFmtId="43" fontId="0" fillId="2" borderId="0" xfId="16" applyFont="1" applyFill="1" applyBorder="1" applyAlignment="1">
      <alignment horizontal="center"/>
    </xf>
    <xf numFmtId="43" fontId="0" fillId="2" borderId="0" xfId="16" applyFont="1" applyFill="1" applyBorder="1" applyAlignment="1">
      <alignment horizontal="right"/>
    </xf>
    <xf numFmtId="0" fontId="14" fillId="2" borderId="0" xfId="0" applyFont="1" applyFill="1" applyBorder="1" applyAlignment="1">
      <alignment/>
    </xf>
    <xf numFmtId="164" fontId="3" fillId="2" borderId="0" xfId="16" applyNumberFormat="1" applyFont="1" applyFill="1" applyBorder="1" applyAlignment="1">
      <alignment/>
    </xf>
    <xf numFmtId="164" fontId="3" fillId="2" borderId="0" xfId="16" applyNumberFormat="1" applyFont="1" applyFill="1" applyAlignment="1">
      <alignment horizontal="center"/>
    </xf>
    <xf numFmtId="14" fontId="3" fillId="2" borderId="0" xfId="16" applyNumberFormat="1" applyFont="1" applyFill="1" applyAlignment="1" quotePrefix="1">
      <alignment horizontal="center"/>
    </xf>
    <xf numFmtId="14" fontId="3" fillId="2" borderId="0" xfId="16" applyNumberFormat="1" applyFont="1" applyFill="1" applyBorder="1" applyAlignment="1">
      <alignment horizontal="center"/>
    </xf>
    <xf numFmtId="164" fontId="3" fillId="2" borderId="1" xfId="16" applyNumberFormat="1" applyFont="1" applyFill="1" applyBorder="1" applyAlignment="1">
      <alignment/>
    </xf>
    <xf numFmtId="164" fontId="3" fillId="2" borderId="11" xfId="16" applyNumberFormat="1" applyFont="1" applyFill="1" applyBorder="1" applyAlignment="1">
      <alignment/>
    </xf>
    <xf numFmtId="0" fontId="3" fillId="2" borderId="0" xfId="23" applyFont="1" applyFill="1" applyBorder="1">
      <alignment/>
      <protection/>
    </xf>
    <xf numFmtId="164" fontId="3" fillId="2" borderId="12" xfId="16" applyNumberFormat="1" applyFont="1" applyFill="1" applyBorder="1" applyAlignment="1">
      <alignment/>
    </xf>
    <xf numFmtId="0" fontId="3" fillId="2" borderId="0" xfId="0" applyFont="1" applyFill="1" applyAlignment="1" quotePrefix="1">
      <alignment/>
    </xf>
    <xf numFmtId="164" fontId="15" fillId="2" borderId="0" xfId="16" applyNumberFormat="1" applyFont="1" applyFill="1" applyBorder="1" applyAlignment="1">
      <alignment horizontal="center"/>
    </xf>
    <xf numFmtId="164" fontId="12" fillId="2" borderId="0" xfId="16" applyNumberFormat="1" applyFont="1" applyFill="1" applyBorder="1" applyAlignment="1">
      <alignment horizontal="center"/>
    </xf>
    <xf numFmtId="43" fontId="3" fillId="2" borderId="0" xfId="16" applyFont="1" applyFill="1" applyBorder="1" applyAlignment="1">
      <alignment/>
    </xf>
    <xf numFmtId="43" fontId="3" fillId="2" borderId="0" xfId="16" applyFont="1" applyFill="1" applyBorder="1" applyAlignment="1">
      <alignment horizontal="center"/>
    </xf>
    <xf numFmtId="43" fontId="3" fillId="2" borderId="0" xfId="16" applyFont="1" applyFill="1" applyBorder="1" applyAlignment="1">
      <alignment horizontal="right"/>
    </xf>
    <xf numFmtId="164" fontId="3" fillId="2" borderId="0" xfId="16" applyNumberFormat="1" applyFont="1" applyFill="1" applyBorder="1" applyAlignment="1">
      <alignment horizontal="right"/>
    </xf>
    <xf numFmtId="43" fontId="3" fillId="2" borderId="0" xfId="16" applyNumberFormat="1" applyFont="1" applyFill="1" applyBorder="1" applyAlignment="1">
      <alignment horizontal="center"/>
    </xf>
    <xf numFmtId="0" fontId="13" fillId="2" borderId="0" xfId="0" applyFont="1" applyFill="1" applyBorder="1" applyAlignment="1">
      <alignment/>
    </xf>
    <xf numFmtId="164" fontId="5" fillId="2" borderId="0" xfId="16" applyNumberFormat="1" applyFont="1" applyFill="1" applyBorder="1" applyAlignment="1">
      <alignment horizontal="justify"/>
    </xf>
    <xf numFmtId="164" fontId="5" fillId="2" borderId="13" xfId="16" applyNumberFormat="1" applyFont="1" applyFill="1" applyBorder="1" applyAlignment="1">
      <alignment/>
    </xf>
    <xf numFmtId="164" fontId="5" fillId="2" borderId="14" xfId="16" applyNumberFormat="1" applyFont="1" applyFill="1" applyBorder="1" applyAlignment="1">
      <alignment/>
    </xf>
    <xf numFmtId="164" fontId="5" fillId="2" borderId="15" xfId="16" applyNumberFormat="1" applyFont="1" applyFill="1" applyBorder="1" applyAlignment="1">
      <alignment/>
    </xf>
    <xf numFmtId="164" fontId="5" fillId="2" borderId="6" xfId="16" applyNumberFormat="1" applyFont="1" applyFill="1" applyBorder="1" applyAlignment="1">
      <alignment/>
    </xf>
    <xf numFmtId="164" fontId="5" fillId="2" borderId="16" xfId="16" applyNumberFormat="1" applyFont="1" applyFill="1" applyBorder="1" applyAlignment="1">
      <alignment/>
    </xf>
    <xf numFmtId="164" fontId="5" fillId="2" borderId="4" xfId="16" applyNumberFormat="1" applyFont="1" applyFill="1" applyBorder="1" applyAlignment="1">
      <alignment/>
    </xf>
    <xf numFmtId="164" fontId="5" fillId="2" borderId="17" xfId="16" applyNumberFormat="1" applyFont="1" applyFill="1" applyBorder="1" applyAlignment="1">
      <alignment/>
    </xf>
    <xf numFmtId="164" fontId="5" fillId="2" borderId="0" xfId="16" applyNumberFormat="1" applyFont="1" applyFill="1" applyBorder="1" applyAlignment="1">
      <alignment/>
    </xf>
    <xf numFmtId="164" fontId="5" fillId="2" borderId="0" xfId="16" applyNumberFormat="1" applyFont="1" applyFill="1" applyBorder="1" applyAlignment="1">
      <alignment horizontal="center"/>
    </xf>
    <xf numFmtId="164" fontId="5" fillId="2" borderId="12" xfId="16" applyNumberFormat="1" applyFont="1" applyFill="1" applyBorder="1" applyAlignment="1">
      <alignment/>
    </xf>
    <xf numFmtId="164" fontId="5" fillId="2" borderId="0" xfId="16" applyNumberFormat="1" applyFont="1" applyFill="1" applyBorder="1" applyAlignment="1">
      <alignment/>
    </xf>
    <xf numFmtId="164" fontId="5" fillId="2" borderId="11" xfId="16" applyNumberFormat="1" applyFont="1" applyFill="1" applyBorder="1" applyAlignment="1">
      <alignment vertical="center"/>
    </xf>
    <xf numFmtId="164" fontId="5" fillId="2" borderId="0" xfId="16" applyNumberFormat="1" applyFont="1" applyFill="1" applyBorder="1" applyAlignment="1">
      <alignment vertical="center"/>
    </xf>
    <xf numFmtId="43" fontId="5" fillId="2" borderId="18" xfId="16" applyFont="1" applyFill="1" applyBorder="1" applyAlignment="1">
      <alignment horizontal="right" vertical="center"/>
    </xf>
    <xf numFmtId="164" fontId="22" fillId="2" borderId="0" xfId="16" applyNumberFormat="1" applyFont="1" applyFill="1" applyAlignment="1">
      <alignment horizontal="center"/>
    </xf>
    <xf numFmtId="164" fontId="22" fillId="2" borderId="0" xfId="16" applyNumberFormat="1" applyFont="1" applyFill="1" applyBorder="1" applyAlignment="1">
      <alignment horizontal="center"/>
    </xf>
    <xf numFmtId="164" fontId="22" fillId="2" borderId="0" xfId="16" applyNumberFormat="1" applyFont="1" applyFill="1" applyAlignment="1">
      <alignment/>
    </xf>
    <xf numFmtId="43" fontId="5" fillId="2" borderId="18" xfId="16" applyFont="1" applyFill="1" applyBorder="1" applyAlignment="1">
      <alignment vertical="center"/>
    </xf>
    <xf numFmtId="164" fontId="5" fillId="2" borderId="19" xfId="16" applyNumberFormat="1" applyFont="1" applyFill="1" applyBorder="1" applyAlignment="1">
      <alignment vertical="center"/>
    </xf>
    <xf numFmtId="164" fontId="5" fillId="2" borderId="1" xfId="16" applyNumberFormat="1" applyFont="1" applyFill="1" applyBorder="1" applyAlignment="1">
      <alignment vertical="center"/>
    </xf>
    <xf numFmtId="164" fontId="5" fillId="2" borderId="15" xfId="16" applyNumberFormat="1" applyFont="1" applyFill="1" applyBorder="1" applyAlignment="1">
      <alignment vertical="center"/>
    </xf>
    <xf numFmtId="164" fontId="20" fillId="2" borderId="0" xfId="16" applyNumberFormat="1" applyFont="1" applyFill="1" applyBorder="1" applyAlignment="1">
      <alignment horizontal="center"/>
    </xf>
    <xf numFmtId="37" fontId="5" fillId="2" borderId="13" xfId="16" applyNumberFormat="1" applyFont="1" applyFill="1" applyBorder="1" applyAlignment="1" quotePrefix="1">
      <alignment horizontal="center" wrapText="1"/>
    </xf>
    <xf numFmtId="43" fontId="5" fillId="2" borderId="15" xfId="16" applyFont="1" applyFill="1" applyBorder="1" applyAlignment="1">
      <alignment wrapText="1"/>
    </xf>
    <xf numFmtId="164" fontId="5" fillId="2" borderId="13" xfId="16" applyNumberFormat="1" applyFont="1" applyFill="1" applyBorder="1" applyAlignment="1">
      <alignment wrapText="1"/>
    </xf>
    <xf numFmtId="164" fontId="5" fillId="2" borderId="2" xfId="16" applyNumberFormat="1" applyFont="1" applyFill="1" applyBorder="1" applyAlignment="1">
      <alignment/>
    </xf>
    <xf numFmtId="0" fontId="4" fillId="2" borderId="0" xfId="15" applyFont="1" applyFill="1">
      <alignment/>
      <protection/>
    </xf>
    <xf numFmtId="0" fontId="5" fillId="2" borderId="0" xfId="15" applyFont="1" applyFill="1">
      <alignment/>
      <protection/>
    </xf>
    <xf numFmtId="0" fontId="17" fillId="2" borderId="0" xfId="15" applyFont="1" applyFill="1">
      <alignment/>
      <protection/>
    </xf>
    <xf numFmtId="0" fontId="18" fillId="2" borderId="0" xfId="15" applyFont="1" applyFill="1">
      <alignment/>
      <protection/>
    </xf>
    <xf numFmtId="0" fontId="5" fillId="2" borderId="0" xfId="15" applyFont="1" applyFill="1" quotePrefix="1">
      <alignment/>
      <protection/>
    </xf>
    <xf numFmtId="0" fontId="5" fillId="2" borderId="0" xfId="15" applyFont="1" applyFill="1" applyAlignment="1">
      <alignment/>
      <protection/>
    </xf>
    <xf numFmtId="0" fontId="5" fillId="2" borderId="0" xfId="15" applyFont="1" applyFill="1" applyAlignment="1">
      <alignment horizontal="justify"/>
      <protection/>
    </xf>
    <xf numFmtId="0" fontId="5" fillId="2" borderId="0" xfId="15" applyFont="1" applyFill="1" applyAlignment="1" quotePrefix="1">
      <alignment horizontal="center"/>
      <protection/>
    </xf>
    <xf numFmtId="0" fontId="19" fillId="2" borderId="0" xfId="15" applyFont="1" applyFill="1">
      <alignment/>
      <protection/>
    </xf>
    <xf numFmtId="0" fontId="5" fillId="2" borderId="0" xfId="15" applyFont="1" applyFill="1" applyAlignment="1">
      <alignment horizontal="justify" wrapText="1"/>
      <protection/>
    </xf>
    <xf numFmtId="0" fontId="5" fillId="2" borderId="0" xfId="15" applyFont="1" applyFill="1" applyAlignment="1" quotePrefix="1">
      <alignment/>
      <protection/>
    </xf>
    <xf numFmtId="0" fontId="0" fillId="2" borderId="0" xfId="15" applyFont="1" applyFill="1" applyAlignment="1">
      <alignment horizontal="justify" wrapText="1"/>
      <protection/>
    </xf>
    <xf numFmtId="0" fontId="17" fillId="2" borderId="0" xfId="15" applyFont="1" applyFill="1" applyAlignment="1">
      <alignment/>
      <protection/>
    </xf>
    <xf numFmtId="15" fontId="5" fillId="2" borderId="0" xfId="15" applyNumberFormat="1" applyFont="1" applyFill="1" applyAlignment="1" quotePrefix="1">
      <alignment horizontal="right"/>
      <protection/>
    </xf>
    <xf numFmtId="15" fontId="5" fillId="2" borderId="0" xfId="15" applyNumberFormat="1" applyFont="1" applyFill="1" applyAlignment="1" quotePrefix="1">
      <alignment/>
      <protection/>
    </xf>
    <xf numFmtId="15" fontId="5" fillId="2" borderId="0" xfId="15" applyNumberFormat="1" applyFont="1" applyFill="1" applyAlignment="1" quotePrefix="1">
      <alignment horizontal="center"/>
      <protection/>
    </xf>
    <xf numFmtId="0" fontId="5" fillId="2" borderId="0" xfId="15" applyFont="1" applyFill="1" applyAlignment="1">
      <alignment horizontal="center"/>
      <protection/>
    </xf>
    <xf numFmtId="0" fontId="5" fillId="2" borderId="0" xfId="15" applyFont="1" applyFill="1" applyBorder="1" applyAlignment="1">
      <alignment/>
      <protection/>
    </xf>
    <xf numFmtId="0" fontId="5" fillId="2" borderId="0" xfId="15" applyFont="1" applyFill="1" applyBorder="1" applyAlignment="1">
      <alignment horizontal="justify"/>
      <protection/>
    </xf>
    <xf numFmtId="164" fontId="5" fillId="2" borderId="0" xfId="15" applyNumberFormat="1" applyFont="1" applyFill="1" applyBorder="1" applyAlignment="1" quotePrefix="1">
      <alignment horizontal="center"/>
      <protection/>
    </xf>
    <xf numFmtId="0" fontId="20" fillId="2" borderId="0" xfId="15" applyFont="1" applyFill="1">
      <alignment/>
      <protection/>
    </xf>
    <xf numFmtId="0" fontId="17" fillId="2" borderId="0" xfId="15" applyFont="1" applyFill="1" applyBorder="1">
      <alignment/>
      <protection/>
    </xf>
    <xf numFmtId="0" fontId="20" fillId="2" borderId="4" xfId="15" applyFont="1" applyFill="1" applyBorder="1">
      <alignment/>
      <protection/>
    </xf>
    <xf numFmtId="0" fontId="5" fillId="2" borderId="3" xfId="15" applyFont="1" applyFill="1" applyBorder="1">
      <alignment/>
      <protection/>
    </xf>
    <xf numFmtId="0" fontId="5" fillId="2" borderId="16" xfId="15" applyFont="1" applyFill="1" applyBorder="1" applyAlignment="1">
      <alignment horizontal="center"/>
      <protection/>
    </xf>
    <xf numFmtId="0" fontId="20" fillId="2" borderId="6" xfId="15" applyFont="1" applyFill="1" applyBorder="1">
      <alignment/>
      <protection/>
    </xf>
    <xf numFmtId="0" fontId="5" fillId="2" borderId="0" xfId="15" applyFont="1" applyFill="1" applyBorder="1">
      <alignment/>
      <protection/>
    </xf>
    <xf numFmtId="0" fontId="5" fillId="2" borderId="13" xfId="15" applyFont="1" applyFill="1" applyBorder="1" applyAlignment="1">
      <alignment horizontal="center"/>
      <protection/>
    </xf>
    <xf numFmtId="0" fontId="5" fillId="2" borderId="6" xfId="15" applyFont="1" applyFill="1" applyBorder="1">
      <alignment/>
      <protection/>
    </xf>
    <xf numFmtId="0" fontId="5" fillId="2" borderId="6" xfId="15" applyFont="1" applyFill="1" applyBorder="1" applyAlignment="1">
      <alignment horizontal="left"/>
      <protection/>
    </xf>
    <xf numFmtId="0" fontId="5" fillId="2" borderId="7" xfId="15" applyFont="1" applyFill="1" applyBorder="1" applyAlignment="1">
      <alignment horizontal="center"/>
      <protection/>
    </xf>
    <xf numFmtId="14" fontId="5" fillId="2" borderId="13" xfId="15" applyNumberFormat="1" applyFont="1" applyFill="1" applyBorder="1" applyAlignment="1">
      <alignment horizontal="center"/>
      <protection/>
    </xf>
    <xf numFmtId="0" fontId="5" fillId="2" borderId="8" xfId="15" applyFont="1" applyFill="1" applyBorder="1">
      <alignment/>
      <protection/>
    </xf>
    <xf numFmtId="0" fontId="5" fillId="2" borderId="1" xfId="15" applyFont="1" applyFill="1" applyBorder="1">
      <alignment/>
      <protection/>
    </xf>
    <xf numFmtId="0" fontId="5" fillId="2" borderId="20" xfId="15" applyFont="1" applyFill="1" applyBorder="1" applyAlignment="1">
      <alignment horizontal="center" wrapText="1"/>
      <protection/>
    </xf>
    <xf numFmtId="0" fontId="5" fillId="2" borderId="21" xfId="15" applyFont="1" applyFill="1" applyBorder="1" applyAlignment="1">
      <alignment horizontal="left"/>
      <protection/>
    </xf>
    <xf numFmtId="0" fontId="5" fillId="2" borderId="15" xfId="15" applyFont="1" applyFill="1" applyBorder="1">
      <alignment/>
      <protection/>
    </xf>
    <xf numFmtId="0" fontId="5" fillId="2" borderId="15" xfId="15" applyFont="1" applyFill="1" applyBorder="1" applyAlignment="1">
      <alignment horizontal="center"/>
      <protection/>
    </xf>
    <xf numFmtId="0" fontId="5" fillId="2" borderId="13" xfId="15" applyFont="1" applyFill="1" applyBorder="1">
      <alignment/>
      <protection/>
    </xf>
    <xf numFmtId="164" fontId="5" fillId="2" borderId="13" xfId="15" applyNumberFormat="1" applyFont="1" applyFill="1" applyBorder="1">
      <alignment/>
      <protection/>
    </xf>
    <xf numFmtId="0" fontId="5" fillId="2" borderId="17" xfId="15" applyFont="1" applyFill="1" applyBorder="1">
      <alignment/>
      <protection/>
    </xf>
    <xf numFmtId="0" fontId="19" fillId="2" borderId="0" xfId="15" applyFont="1" applyFill="1" applyBorder="1">
      <alignment/>
      <protection/>
    </xf>
    <xf numFmtId="0" fontId="17" fillId="3" borderId="0" xfId="15" applyFont="1" applyFill="1">
      <alignment/>
      <protection/>
    </xf>
    <xf numFmtId="14" fontId="5" fillId="2" borderId="0" xfId="15" applyNumberFormat="1" applyFont="1" applyFill="1" applyAlignment="1" quotePrefix="1">
      <alignment horizontal="center"/>
      <protection/>
    </xf>
    <xf numFmtId="164" fontId="17" fillId="2" borderId="0" xfId="15" applyNumberFormat="1" applyFont="1" applyFill="1">
      <alignment/>
      <protection/>
    </xf>
    <xf numFmtId="164" fontId="5" fillId="2" borderId="0" xfId="15" applyNumberFormat="1" applyFont="1" applyFill="1">
      <alignment/>
      <protection/>
    </xf>
    <xf numFmtId="0" fontId="0" fillId="2" borderId="0" xfId="15" applyFont="1" applyFill="1" applyAlignment="1">
      <alignment wrapText="1"/>
      <protection/>
    </xf>
    <xf numFmtId="0" fontId="5" fillId="2" borderId="21" xfId="15" applyFont="1" applyFill="1" applyBorder="1" applyAlignment="1">
      <alignment vertical="center"/>
      <protection/>
    </xf>
    <xf numFmtId="0" fontId="5" fillId="2" borderId="11" xfId="15" applyFont="1" applyFill="1" applyBorder="1" applyAlignment="1">
      <alignment vertical="center"/>
      <protection/>
    </xf>
    <xf numFmtId="0" fontId="5" fillId="2" borderId="18" xfId="15" applyFont="1" applyFill="1" applyBorder="1" applyAlignment="1">
      <alignment horizontal="center" vertical="center" wrapText="1"/>
      <protection/>
    </xf>
    <xf numFmtId="0" fontId="5" fillId="2" borderId="20" xfId="15" applyFont="1" applyFill="1" applyBorder="1" applyAlignment="1">
      <alignment horizontal="center" vertical="center" wrapText="1"/>
      <protection/>
    </xf>
    <xf numFmtId="0" fontId="5" fillId="2" borderId="0" xfId="15" applyFont="1" applyFill="1" applyAlignment="1">
      <alignment horizontal="right" vertical="center"/>
      <protection/>
    </xf>
    <xf numFmtId="0" fontId="5" fillId="2" borderId="6" xfId="15" applyFont="1" applyFill="1" applyBorder="1" applyAlignment="1">
      <alignment vertical="center"/>
      <protection/>
    </xf>
    <xf numFmtId="0" fontId="5" fillId="2" borderId="0" xfId="15" applyFont="1" applyFill="1" applyBorder="1" applyAlignment="1">
      <alignment vertical="center"/>
      <protection/>
    </xf>
    <xf numFmtId="3" fontId="5" fillId="2" borderId="18" xfId="15" applyNumberFormat="1" applyFont="1" applyFill="1" applyBorder="1" applyAlignment="1">
      <alignment horizontal="right" vertical="center"/>
      <protection/>
    </xf>
    <xf numFmtId="0" fontId="17" fillId="2" borderId="0" xfId="15" applyFont="1" applyFill="1" applyAlignment="1">
      <alignment vertical="center"/>
      <protection/>
    </xf>
    <xf numFmtId="0" fontId="5" fillId="2" borderId="0" xfId="15" applyFont="1" applyFill="1" applyAlignment="1" quotePrefix="1">
      <alignment vertical="center"/>
      <protection/>
    </xf>
    <xf numFmtId="0" fontId="5" fillId="2" borderId="18" xfId="15" applyFont="1" applyFill="1" applyBorder="1" applyAlignment="1">
      <alignment horizontal="center" vertical="center"/>
      <protection/>
    </xf>
    <xf numFmtId="0" fontId="5" fillId="2" borderId="0" xfId="15" applyFont="1" applyFill="1" applyAlignment="1">
      <alignment vertical="center"/>
      <protection/>
    </xf>
    <xf numFmtId="3" fontId="5" fillId="2" borderId="18" xfId="15" applyNumberFormat="1" applyFont="1" applyFill="1" applyBorder="1" applyAlignment="1">
      <alignment vertical="center"/>
      <protection/>
    </xf>
    <xf numFmtId="0" fontId="20" fillId="2" borderId="0" xfId="15" applyFont="1" applyFill="1" applyAlignment="1">
      <alignment horizontal="center"/>
      <protection/>
    </xf>
    <xf numFmtId="0" fontId="20" fillId="2" borderId="0" xfId="15" applyFont="1" applyFill="1" applyBorder="1" applyAlignment="1">
      <alignment horizontal="center"/>
      <protection/>
    </xf>
    <xf numFmtId="0" fontId="5" fillId="2" borderId="20" xfId="15" applyFont="1" applyFill="1" applyBorder="1" applyAlignment="1">
      <alignment horizontal="center" vertical="center"/>
      <protection/>
    </xf>
    <xf numFmtId="0" fontId="5" fillId="2" borderId="22" xfId="15" applyFont="1" applyFill="1" applyBorder="1" applyAlignment="1">
      <alignment vertical="center"/>
      <protection/>
    </xf>
    <xf numFmtId="0" fontId="5" fillId="2" borderId="21" xfId="15" applyFont="1" applyFill="1" applyBorder="1" applyAlignment="1">
      <alignment horizontal="center" wrapText="1"/>
      <protection/>
    </xf>
    <xf numFmtId="0" fontId="5" fillId="2" borderId="19" xfId="15" applyFont="1" applyFill="1" applyBorder="1" applyAlignment="1">
      <alignment vertical="center"/>
      <protection/>
    </xf>
    <xf numFmtId="0" fontId="5" fillId="2" borderId="23" xfId="15" applyFont="1" applyFill="1" applyBorder="1" applyAlignment="1">
      <alignment horizontal="center" vertical="center"/>
      <protection/>
    </xf>
    <xf numFmtId="3" fontId="5" fillId="2" borderId="24" xfId="15" applyNumberFormat="1" applyFont="1" applyFill="1" applyBorder="1" applyAlignment="1">
      <alignment vertical="center"/>
      <protection/>
    </xf>
    <xf numFmtId="0" fontId="5" fillId="2" borderId="8" xfId="15" applyFont="1" applyFill="1" applyBorder="1" applyAlignment="1">
      <alignment vertical="center"/>
      <protection/>
    </xf>
    <xf numFmtId="0" fontId="5" fillId="2" borderId="1" xfId="15" applyFont="1" applyFill="1" applyBorder="1" applyAlignment="1">
      <alignment vertical="center"/>
      <protection/>
    </xf>
    <xf numFmtId="0" fontId="5" fillId="2" borderId="9" xfId="15" applyFont="1" applyFill="1" applyBorder="1" applyAlignment="1">
      <alignment horizontal="center" vertical="center"/>
      <protection/>
    </xf>
    <xf numFmtId="0" fontId="23" fillId="2" borderId="0" xfId="15" applyFont="1" applyFill="1" applyBorder="1">
      <alignment/>
      <protection/>
    </xf>
    <xf numFmtId="0" fontId="24" fillId="2" borderId="0" xfId="15" applyFont="1" applyFill="1" applyBorder="1">
      <alignment/>
      <protection/>
    </xf>
    <xf numFmtId="0" fontId="5" fillId="2" borderId="4" xfId="15" applyFont="1" applyFill="1" applyBorder="1" applyAlignment="1">
      <alignment horizontal="center" wrapText="1"/>
      <protection/>
    </xf>
    <xf numFmtId="0" fontId="5" fillId="2" borderId="5" xfId="15" applyFont="1" applyFill="1" applyBorder="1" applyAlignment="1">
      <alignment horizontal="center"/>
      <protection/>
    </xf>
    <xf numFmtId="0" fontId="5" fillId="2" borderId="4" xfId="15" applyFont="1" applyFill="1" applyBorder="1" applyAlignment="1">
      <alignment horizontal="center"/>
      <protection/>
    </xf>
    <xf numFmtId="0" fontId="5" fillId="2" borderId="3" xfId="15" applyFont="1" applyFill="1" applyBorder="1" applyAlignment="1">
      <alignment horizontal="center" wrapText="1"/>
      <protection/>
    </xf>
    <xf numFmtId="0" fontId="5" fillId="2" borderId="5" xfId="15" applyFont="1" applyFill="1" applyBorder="1" applyAlignment="1">
      <alignment horizontal="center" wrapText="1"/>
      <protection/>
    </xf>
    <xf numFmtId="0" fontId="5" fillId="2" borderId="0" xfId="15" applyFont="1" applyFill="1" applyBorder="1" applyAlignment="1" quotePrefix="1">
      <alignment/>
      <protection/>
    </xf>
    <xf numFmtId="0" fontId="5" fillId="2" borderId="7" xfId="15" applyFont="1" applyFill="1" applyBorder="1" applyAlignment="1">
      <alignment horizontal="justify"/>
      <protection/>
    </xf>
    <xf numFmtId="0" fontId="5" fillId="2" borderId="6" xfId="15" applyFont="1" applyFill="1" applyBorder="1" applyAlignment="1" quotePrefix="1">
      <alignment horizontal="left"/>
      <protection/>
    </xf>
    <xf numFmtId="0" fontId="5" fillId="2" borderId="1" xfId="15" applyFont="1" applyFill="1" applyBorder="1" applyAlignment="1" quotePrefix="1">
      <alignment/>
      <protection/>
    </xf>
    <xf numFmtId="0" fontId="5" fillId="2" borderId="9" xfId="15" applyFont="1" applyFill="1" applyBorder="1" applyAlignment="1">
      <alignment horizontal="justify"/>
      <protection/>
    </xf>
    <xf numFmtId="0" fontId="20" fillId="2" borderId="0" xfId="15" applyFont="1" applyFill="1" applyAlignment="1">
      <alignment/>
      <protection/>
    </xf>
    <xf numFmtId="0" fontId="24" fillId="2" borderId="0" xfId="15" applyFont="1" applyFill="1">
      <alignment/>
      <protection/>
    </xf>
    <xf numFmtId="0" fontId="20" fillId="2" borderId="0" xfId="15" applyFont="1" applyFill="1" applyBorder="1">
      <alignment/>
      <protection/>
    </xf>
    <xf numFmtId="0" fontId="5" fillId="2" borderId="16" xfId="15" applyFont="1" applyFill="1" applyBorder="1" applyAlignment="1">
      <alignment horizontal="center" wrapText="1"/>
      <protection/>
    </xf>
    <xf numFmtId="0" fontId="5" fillId="2" borderId="13" xfId="15" applyFont="1" applyFill="1" applyBorder="1" applyAlignment="1">
      <alignment horizontal="justify" wrapText="1"/>
      <protection/>
    </xf>
    <xf numFmtId="0" fontId="5" fillId="2" borderId="13" xfId="15" applyFont="1" applyFill="1" applyBorder="1" applyAlignment="1">
      <alignment horizontal="center" wrapText="1"/>
      <protection/>
    </xf>
    <xf numFmtId="0" fontId="5" fillId="2" borderId="0" xfId="15" applyFont="1" applyFill="1" applyBorder="1" applyAlignment="1">
      <alignment horizontal="justify" wrapText="1"/>
      <protection/>
    </xf>
    <xf numFmtId="0" fontId="5" fillId="2" borderId="7" xfId="15" applyFont="1" applyFill="1" applyBorder="1" applyAlignment="1">
      <alignment horizontal="justify" wrapText="1"/>
      <protection/>
    </xf>
    <xf numFmtId="14" fontId="5" fillId="2" borderId="13" xfId="15" applyNumberFormat="1" applyFont="1" applyFill="1" applyBorder="1" applyAlignment="1">
      <alignment horizontal="center" wrapText="1"/>
      <protection/>
    </xf>
    <xf numFmtId="0" fontId="5" fillId="2" borderId="6" xfId="15" applyFont="1" applyFill="1" applyBorder="1" applyAlignment="1">
      <alignment horizontal="justify" wrapText="1"/>
      <protection/>
    </xf>
    <xf numFmtId="0" fontId="5" fillId="2" borderId="15" xfId="15" applyFont="1" applyFill="1" applyBorder="1" applyAlignment="1">
      <alignment horizontal="justify" wrapText="1"/>
      <protection/>
    </xf>
    <xf numFmtId="37" fontId="5" fillId="2" borderId="6" xfId="16" applyNumberFormat="1" applyFont="1" applyFill="1" applyBorder="1" applyAlignment="1" quotePrefix="1">
      <alignment horizontal="center" wrapText="1"/>
    </xf>
    <xf numFmtId="37" fontId="5" fillId="2" borderId="7" xfId="16" applyNumberFormat="1" applyFont="1" applyFill="1" applyBorder="1" applyAlignment="1" quotePrefix="1">
      <alignment horizontal="center" wrapText="1"/>
    </xf>
    <xf numFmtId="0" fontId="5" fillId="2" borderId="15" xfId="15" applyFont="1" applyFill="1" applyBorder="1" applyAlignment="1">
      <alignment horizontal="center" wrapText="1"/>
      <protection/>
    </xf>
    <xf numFmtId="0" fontId="5" fillId="2" borderId="8" xfId="15" applyFont="1" applyFill="1" applyBorder="1" applyAlignment="1">
      <alignment horizontal="justify" wrapText="1"/>
      <protection/>
    </xf>
    <xf numFmtId="0" fontId="5" fillId="2" borderId="9" xfId="15" applyFont="1" applyFill="1" applyBorder="1" applyAlignment="1">
      <alignment horizontal="justify" wrapText="1"/>
      <protection/>
    </xf>
    <xf numFmtId="0" fontId="5" fillId="2" borderId="1" xfId="15" applyFont="1" applyFill="1" applyBorder="1" applyAlignment="1">
      <alignment horizontal="justify" wrapText="1"/>
      <protection/>
    </xf>
    <xf numFmtId="0" fontId="5" fillId="2" borderId="3" xfId="15" applyFont="1" applyFill="1" applyBorder="1" applyAlignment="1">
      <alignment horizontal="left"/>
      <protection/>
    </xf>
    <xf numFmtId="0" fontId="5" fillId="2" borderId="0" xfId="15" applyFont="1" applyFill="1" applyBorder="1" applyAlignment="1">
      <alignment horizontal="left"/>
      <protection/>
    </xf>
    <xf numFmtId="0" fontId="5" fillId="2" borderId="8" xfId="15" applyFont="1" applyFill="1" applyBorder="1" applyAlignment="1">
      <alignment horizontal="left"/>
      <protection/>
    </xf>
    <xf numFmtId="0" fontId="5" fillId="2" borderId="1" xfId="15" applyFont="1" applyFill="1" applyBorder="1" applyAlignment="1">
      <alignment horizontal="left"/>
      <protection/>
    </xf>
    <xf numFmtId="0" fontId="5" fillId="2" borderId="15" xfId="15" applyFont="1" applyFill="1" applyBorder="1" applyAlignment="1">
      <alignment wrapText="1"/>
      <protection/>
    </xf>
    <xf numFmtId="0" fontId="5" fillId="2" borderId="3" xfId="15" applyFont="1" applyFill="1" applyBorder="1" applyAlignment="1">
      <alignment horizontal="center"/>
      <protection/>
    </xf>
    <xf numFmtId="0" fontId="5" fillId="2" borderId="6" xfId="15" applyFont="1" applyFill="1" applyBorder="1" applyAlignment="1">
      <alignment/>
      <protection/>
    </xf>
    <xf numFmtId="3" fontId="5" fillId="2" borderId="13" xfId="15" applyNumberFormat="1" applyFont="1" applyFill="1" applyBorder="1" applyAlignment="1">
      <alignment horizontal="center" wrapText="1"/>
      <protection/>
    </xf>
    <xf numFmtId="37" fontId="5" fillId="2" borderId="13" xfId="15" applyNumberFormat="1" applyFont="1" applyFill="1" applyBorder="1" applyAlignment="1">
      <alignment wrapText="1"/>
      <protection/>
    </xf>
    <xf numFmtId="37" fontId="5" fillId="2" borderId="15" xfId="15" applyNumberFormat="1" applyFont="1" applyFill="1" applyBorder="1" applyAlignment="1">
      <alignment wrapText="1"/>
      <protection/>
    </xf>
    <xf numFmtId="37" fontId="5" fillId="2" borderId="16" xfId="15" applyNumberFormat="1" applyFont="1" applyFill="1" applyBorder="1" applyAlignment="1">
      <alignment wrapText="1"/>
      <protection/>
    </xf>
    <xf numFmtId="3" fontId="5" fillId="2" borderId="13" xfId="15" applyNumberFormat="1" applyFont="1" applyFill="1" applyBorder="1" applyAlignment="1">
      <alignment wrapText="1"/>
      <protection/>
    </xf>
    <xf numFmtId="3" fontId="5" fillId="2" borderId="16" xfId="15" applyNumberFormat="1" applyFont="1" applyFill="1" applyBorder="1" applyAlignment="1">
      <alignment wrapText="1"/>
      <protection/>
    </xf>
    <xf numFmtId="3" fontId="5" fillId="2" borderId="15" xfId="15" applyNumberFormat="1" applyFont="1" applyFill="1" applyBorder="1" applyAlignment="1">
      <alignment wrapText="1"/>
      <protection/>
    </xf>
    <xf numFmtId="37" fontId="5" fillId="2" borderId="17" xfId="15" applyNumberFormat="1" applyFont="1" applyFill="1" applyBorder="1" applyAlignment="1">
      <alignment wrapText="1"/>
      <protection/>
    </xf>
    <xf numFmtId="0" fontId="5" fillId="2" borderId="1" xfId="15" applyFont="1" applyFill="1" applyBorder="1" applyAlignment="1">
      <alignment horizontal="center"/>
      <protection/>
    </xf>
    <xf numFmtId="0" fontId="5" fillId="2" borderId="15" xfId="15" applyFont="1" applyFill="1" applyBorder="1" applyAlignment="1" quotePrefix="1">
      <alignment/>
      <protection/>
    </xf>
    <xf numFmtId="14" fontId="5" fillId="2" borderId="0" xfId="15" applyNumberFormat="1" applyFont="1" applyFill="1" applyBorder="1" applyAlignment="1">
      <alignment horizontal="center"/>
      <protection/>
    </xf>
    <xf numFmtId="3" fontId="5" fillId="2" borderId="0" xfId="15" applyNumberFormat="1" applyFont="1" applyFill="1" applyBorder="1">
      <alignment/>
      <protection/>
    </xf>
    <xf numFmtId="3" fontId="5" fillId="2" borderId="12" xfId="15" applyNumberFormat="1" applyFont="1" applyFill="1" applyBorder="1">
      <alignment/>
      <protection/>
    </xf>
    <xf numFmtId="43" fontId="5" fillId="2" borderId="0" xfId="15" applyNumberFormat="1" applyFont="1" applyFill="1" applyBorder="1">
      <alignment/>
      <protection/>
    </xf>
    <xf numFmtId="43" fontId="5" fillId="2" borderId="2" xfId="15" applyNumberFormat="1" applyFont="1" applyFill="1" applyBorder="1">
      <alignment/>
      <protection/>
    </xf>
    <xf numFmtId="0" fontId="19" fillId="2" borderId="0" xfId="15" applyFont="1" applyFill="1" applyAlignment="1">
      <alignment/>
      <protection/>
    </xf>
    <xf numFmtId="0" fontId="5" fillId="2" borderId="0" xfId="15" applyFont="1" applyFill="1" applyAlignment="1">
      <alignment horizontal="center" wrapText="1"/>
      <protection/>
    </xf>
    <xf numFmtId="0" fontId="5" fillId="2" borderId="0" xfId="15" applyFont="1" applyFill="1" applyBorder="1" quotePrefix="1">
      <alignment/>
      <protection/>
    </xf>
    <xf numFmtId="0" fontId="5" fillId="2" borderId="6" xfId="15" applyFont="1" applyFill="1" applyBorder="1" applyAlignment="1">
      <alignment horizontal="left"/>
      <protection/>
    </xf>
    <xf numFmtId="0" fontId="5" fillId="2" borderId="7" xfId="15" applyFont="1" applyFill="1" applyBorder="1" applyAlignment="1">
      <alignment horizontal="left"/>
      <protection/>
    </xf>
    <xf numFmtId="0" fontId="5" fillId="2" borderId="6" xfId="15" applyFont="1" applyFill="1" applyBorder="1" applyAlignment="1" quotePrefix="1">
      <alignment horizontal="left"/>
      <protection/>
    </xf>
    <xf numFmtId="0" fontId="5" fillId="2" borderId="0" xfId="15" applyFont="1" applyFill="1" applyBorder="1" applyAlignment="1">
      <alignment horizontal="center"/>
      <protection/>
    </xf>
    <xf numFmtId="0" fontId="5" fillId="2" borderId="0" xfId="15" applyFont="1" applyFill="1" applyBorder="1" applyAlignment="1">
      <alignment horizontal="right"/>
      <protection/>
    </xf>
    <xf numFmtId="164" fontId="5" fillId="2" borderId="0" xfId="15" applyNumberFormat="1" applyFont="1" applyFill="1" applyBorder="1">
      <alignment/>
      <protection/>
    </xf>
    <xf numFmtId="0" fontId="0" fillId="2" borderId="0" xfId="0" applyFont="1" applyFill="1" applyAlignment="1">
      <alignment horizontal="center"/>
    </xf>
    <xf numFmtId="0" fontId="13" fillId="2" borderId="0" xfId="0" applyFont="1" applyFill="1" applyBorder="1" applyAlignment="1">
      <alignment horizontal="center"/>
    </xf>
    <xf numFmtId="0" fontId="5" fillId="2" borderId="0" xfId="15" applyFont="1" applyFill="1" applyAlignment="1">
      <alignment horizontal="justify" wrapText="1"/>
      <protection/>
    </xf>
    <xf numFmtId="3" fontId="5" fillId="2" borderId="6" xfId="15" applyNumberFormat="1" applyFont="1" applyFill="1" applyBorder="1" applyAlignment="1">
      <alignment horizontal="center" wrapText="1"/>
      <protection/>
    </xf>
    <xf numFmtId="3" fontId="5" fillId="2" borderId="7" xfId="15" applyNumberFormat="1" applyFont="1" applyFill="1" applyBorder="1" applyAlignment="1">
      <alignment horizontal="center" wrapText="1"/>
      <protection/>
    </xf>
    <xf numFmtId="0" fontId="5" fillId="2" borderId="6" xfId="15" applyFont="1" applyFill="1" applyBorder="1" applyAlignment="1">
      <alignment horizontal="center"/>
      <protection/>
    </xf>
    <xf numFmtId="0" fontId="5" fillId="2" borderId="7" xfId="15" applyFont="1" applyFill="1" applyBorder="1" applyAlignment="1">
      <alignment horizontal="center"/>
      <protection/>
    </xf>
    <xf numFmtId="0" fontId="5" fillId="2" borderId="8" xfId="15" applyFont="1" applyFill="1" applyBorder="1" applyAlignment="1">
      <alignment horizontal="center"/>
      <protection/>
    </xf>
    <xf numFmtId="0" fontId="5" fillId="2" borderId="9" xfId="15" applyFont="1" applyFill="1" applyBorder="1" applyAlignment="1">
      <alignment horizontal="center"/>
      <protection/>
    </xf>
    <xf numFmtId="3" fontId="5" fillId="2" borderId="8" xfId="15" applyNumberFormat="1" applyFont="1" applyFill="1" applyBorder="1" applyAlignment="1">
      <alignment horizontal="center" wrapText="1"/>
      <protection/>
    </xf>
    <xf numFmtId="3" fontId="5" fillId="2" borderId="9" xfId="15" applyNumberFormat="1" applyFont="1" applyFill="1" applyBorder="1" applyAlignment="1">
      <alignment horizontal="center" wrapText="1"/>
      <protection/>
    </xf>
    <xf numFmtId="0" fontId="5" fillId="2" borderId="20" xfId="15" applyFont="1" applyFill="1" applyBorder="1" applyAlignment="1">
      <alignment horizontal="left"/>
      <protection/>
    </xf>
    <xf numFmtId="0" fontId="5" fillId="2" borderId="4" xfId="15" applyFont="1" applyFill="1" applyBorder="1" applyAlignment="1">
      <alignment horizontal="center" wrapText="1"/>
      <protection/>
    </xf>
    <xf numFmtId="0" fontId="5" fillId="2" borderId="5" xfId="15" applyFont="1" applyFill="1" applyBorder="1" applyAlignment="1">
      <alignment horizontal="center"/>
      <protection/>
    </xf>
    <xf numFmtId="0" fontId="5" fillId="2" borderId="4" xfId="15" applyFont="1" applyFill="1" applyBorder="1" applyAlignment="1">
      <alignment horizontal="left"/>
      <protection/>
    </xf>
    <xf numFmtId="0" fontId="5" fillId="2" borderId="3" xfId="15" applyFont="1" applyFill="1" applyBorder="1" applyAlignment="1">
      <alignment horizontal="left"/>
      <protection/>
    </xf>
    <xf numFmtId="0" fontId="5" fillId="2" borderId="0" xfId="15" applyFont="1" applyFill="1" applyBorder="1" applyAlignment="1">
      <alignment horizontal="left"/>
      <protection/>
    </xf>
    <xf numFmtId="0" fontId="5" fillId="2" borderId="1" xfId="15" applyFont="1" applyFill="1" applyBorder="1" applyAlignment="1">
      <alignment horizontal="center"/>
      <protection/>
    </xf>
    <xf numFmtId="0" fontId="5" fillId="2" borderId="0" xfId="15" applyFont="1" applyFill="1" applyAlignment="1">
      <alignment horizontal="center"/>
      <protection/>
    </xf>
    <xf numFmtId="0" fontId="5" fillId="2" borderId="0" xfId="15" applyFont="1" applyFill="1" applyAlignment="1">
      <alignment wrapText="1"/>
      <protection/>
    </xf>
    <xf numFmtId="0" fontId="0" fillId="2" borderId="0" xfId="15" applyFont="1" applyFill="1" applyAlignment="1">
      <alignment wrapText="1"/>
      <protection/>
    </xf>
    <xf numFmtId="0" fontId="5" fillId="2" borderId="0" xfId="15" applyFont="1" applyFill="1" applyAlignment="1">
      <alignment horizontal="justify"/>
      <protection/>
    </xf>
    <xf numFmtId="0" fontId="0" fillId="2" borderId="0" xfId="15" applyFill="1" applyAlignment="1">
      <alignment wrapText="1"/>
      <protection/>
    </xf>
    <xf numFmtId="0" fontId="0" fillId="2" borderId="0" xfId="15" applyFont="1" applyFill="1" applyAlignment="1">
      <alignment horizontal="justify" wrapText="1"/>
      <protection/>
    </xf>
    <xf numFmtId="15" fontId="5" fillId="2" borderId="0" xfId="15" applyNumberFormat="1" applyFont="1" applyFill="1" applyAlignment="1" quotePrefix="1">
      <alignment horizontal="center"/>
      <protection/>
    </xf>
    <xf numFmtId="0" fontId="21" fillId="2" borderId="0" xfId="15" applyFont="1" applyFill="1" applyAlignment="1">
      <alignment horizontal="justify" wrapText="1"/>
      <protection/>
    </xf>
    <xf numFmtId="0" fontId="20" fillId="2" borderId="0" xfId="15" applyFont="1" applyFill="1" applyAlignment="1">
      <alignment horizontal="justify" wrapText="1"/>
      <protection/>
    </xf>
    <xf numFmtId="0" fontId="5" fillId="2" borderId="1" xfId="15" applyFont="1" applyFill="1" applyBorder="1" applyAlignment="1">
      <alignment horizontal="center" wrapText="1"/>
      <protection/>
    </xf>
    <xf numFmtId="0" fontId="0" fillId="2" borderId="1" xfId="15" applyFont="1" applyFill="1" applyBorder="1" applyAlignment="1">
      <alignment horizontal="center" wrapText="1"/>
      <protection/>
    </xf>
    <xf numFmtId="0" fontId="5" fillId="2" borderId="6" xfId="15" applyFont="1" applyFill="1" applyBorder="1" applyAlignment="1">
      <alignment horizontal="center" wrapText="1"/>
      <protection/>
    </xf>
    <xf numFmtId="0" fontId="5" fillId="2" borderId="7" xfId="15" applyFont="1" applyFill="1" applyBorder="1" applyAlignment="1">
      <alignment horizontal="center" wrapText="1"/>
      <protection/>
    </xf>
    <xf numFmtId="0" fontId="5" fillId="2" borderId="0" xfId="15" applyFont="1" applyFill="1" applyBorder="1" applyAlignment="1">
      <alignment horizontal="center" wrapText="1"/>
      <protection/>
    </xf>
    <xf numFmtId="0" fontId="5" fillId="2" borderId="5" xfId="15" applyFont="1" applyFill="1" applyBorder="1" applyAlignment="1">
      <alignment horizontal="center" wrapText="1"/>
      <protection/>
    </xf>
    <xf numFmtId="0" fontId="5" fillId="2" borderId="3" xfId="15" applyFont="1" applyFill="1" applyBorder="1" applyAlignment="1">
      <alignment horizontal="center" wrapText="1"/>
      <protection/>
    </xf>
  </cellXfs>
  <cellStyles count="10">
    <cellStyle name="Normal" xfId="0"/>
    <cellStyle name="Comma" xfId="16"/>
    <cellStyle name="Comma [0]" xfId="17"/>
    <cellStyle name="Currency" xfId="18"/>
    <cellStyle name="Currency [0]" xfId="19"/>
    <cellStyle name="Followed Hyperlink" xfId="20"/>
    <cellStyle name="Hyperlink" xfId="21"/>
    <cellStyle name="Normal 2" xfId="22"/>
    <cellStyle name="Normal_QR-Q109_110509(final)"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9</xdr:row>
      <xdr:rowOff>95250</xdr:rowOff>
    </xdr:from>
    <xdr:to>
      <xdr:col>7</xdr:col>
      <xdr:colOff>247650</xdr:colOff>
      <xdr:row>9</xdr:row>
      <xdr:rowOff>95250</xdr:rowOff>
    </xdr:to>
    <xdr:sp>
      <xdr:nvSpPr>
        <xdr:cNvPr id="1" name="Line 1"/>
        <xdr:cNvSpPr>
          <a:spLocks/>
        </xdr:cNvSpPr>
      </xdr:nvSpPr>
      <xdr:spPr>
        <a:xfrm flipH="1">
          <a:off x="4581525" y="17335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9</xdr:row>
      <xdr:rowOff>104775</xdr:rowOff>
    </xdr:from>
    <xdr:to>
      <xdr:col>9</xdr:col>
      <xdr:colOff>752475</xdr:colOff>
      <xdr:row>9</xdr:row>
      <xdr:rowOff>104775</xdr:rowOff>
    </xdr:to>
    <xdr:sp>
      <xdr:nvSpPr>
        <xdr:cNvPr id="2" name="Line 2"/>
        <xdr:cNvSpPr>
          <a:spLocks/>
        </xdr:cNvSpPr>
      </xdr:nvSpPr>
      <xdr:spPr>
        <a:xfrm>
          <a:off x="7029450" y="17430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R-Q311_041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eoh\GUH%202005\Quarterly%20report\Yeoh%20Doc\Yeoh\GUH%202003\Conso-QR-2003\Quarterly%20Report\Conso-QR-2003\GUH%20Conso%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Yeoh\GUH%202005\Quarterly%20report\GUH%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eoh\GUH%202005\Quarterly%20report\GUH2004\Conso-QR-2003\GUH%20Conso%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3)"/>
      <sheetName val="Con.Inc.Stat"/>
      <sheetName val="Con.Inc.Stat (Q3)"/>
      <sheetName val="Add Info"/>
      <sheetName val="Add Info (Q3)"/>
      <sheetName val="Con.Comp.Inc"/>
      <sheetName val="Con.Comp.Inc (Q3)"/>
      <sheetName val="Con.Fin.Position"/>
      <sheetName val="Con.Stat.Equity"/>
      <sheetName val="CF wksht2GUH"/>
      <sheetName val="Con.Cash Flows"/>
      <sheetName val="CFlows2011-old"/>
      <sheetName val="CF wksht1 Grp"/>
      <sheetName val="CF wksht2GUH (2)"/>
      <sheetName val="GUH-co.CF"/>
      <sheetName val="CF wksht"/>
      <sheetName val="Notes"/>
    </sheetNames>
    <sheetDataSet>
      <sheetData sheetId="0">
        <row r="27">
          <cell r="E27">
            <v>4.955567716884268</v>
          </cell>
          <cell r="G27">
            <v>13.55661556513532</v>
          </cell>
        </row>
      </sheetData>
      <sheetData sheetId="3">
        <row r="18">
          <cell r="G18">
            <v>237995</v>
          </cell>
          <cell r="J18">
            <v>83614</v>
          </cell>
        </row>
        <row r="20">
          <cell r="G20">
            <v>-213989</v>
          </cell>
          <cell r="J20">
            <v>-75180</v>
          </cell>
        </row>
        <row r="22">
          <cell r="G22">
            <v>3438</v>
          </cell>
          <cell r="J22">
            <v>969</v>
          </cell>
        </row>
        <row r="24">
          <cell r="G24">
            <v>-25</v>
          </cell>
          <cell r="J24">
            <v>0</v>
          </cell>
        </row>
        <row r="26">
          <cell r="G26">
            <v>5824</v>
          </cell>
          <cell r="J26">
            <v>1966</v>
          </cell>
        </row>
        <row r="29">
          <cell r="J29">
            <v>11369</v>
          </cell>
        </row>
        <row r="31">
          <cell r="G31">
            <v>-6670</v>
          </cell>
          <cell r="J31">
            <v>-1861</v>
          </cell>
        </row>
      </sheetData>
      <sheetData sheetId="7">
        <row r="18">
          <cell r="F18">
            <v>26573</v>
          </cell>
          <cell r="I18">
            <v>9508</v>
          </cell>
        </row>
        <row r="24">
          <cell r="F24">
            <v>-4763</v>
          </cell>
          <cell r="I24">
            <v>-4791</v>
          </cell>
        </row>
        <row r="26">
          <cell r="F26">
            <v>-579</v>
          </cell>
          <cell r="I26">
            <v>0</v>
          </cell>
        </row>
        <row r="29">
          <cell r="F29">
            <v>6472</v>
          </cell>
          <cell r="I29">
            <v>5917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4"/>
  </sheetPr>
  <dimension ref="A1:M72"/>
  <sheetViews>
    <sheetView showGridLines="0" tabSelected="1" workbookViewId="0" topLeftCell="A1">
      <selection activeCell="A1" sqref="A1"/>
    </sheetView>
  </sheetViews>
  <sheetFormatPr defaultColWidth="9.140625" defaultRowHeight="12.75"/>
  <cols>
    <col min="1" max="4" width="3.7109375" style="2" customWidth="1"/>
    <col min="5" max="5" width="34.421875" style="2" customWidth="1"/>
    <col min="6" max="6" width="18.7109375" style="6" customWidth="1"/>
    <col min="7" max="7" width="16.7109375" style="2" customWidth="1"/>
    <col min="8" max="8" width="2.8515625" style="2" customWidth="1"/>
    <col min="9" max="9" width="17.421875" style="2" customWidth="1"/>
    <col min="10" max="10" width="21.140625" style="2" customWidth="1"/>
    <col min="11" max="11" width="17.421875" style="2" customWidth="1"/>
    <col min="12" max="16384" width="9.140625" style="2" customWidth="1"/>
  </cols>
  <sheetData>
    <row r="1" spans="1:6" ht="22.5" customHeight="1">
      <c r="A1" s="1" t="s">
        <v>330</v>
      </c>
      <c r="F1" s="2"/>
    </row>
    <row r="2" spans="3:6" ht="16.5" customHeight="1">
      <c r="C2" s="3"/>
      <c r="D2" s="3"/>
      <c r="E2" s="3"/>
      <c r="F2" s="4"/>
    </row>
    <row r="3" spans="1:7" ht="14.25" customHeight="1">
      <c r="A3" s="1"/>
      <c r="B3" s="3"/>
      <c r="C3" s="3"/>
      <c r="D3" s="3"/>
      <c r="E3" s="3"/>
      <c r="F3" s="4"/>
      <c r="G3" s="5"/>
    </row>
    <row r="4" ht="12.75">
      <c r="G4" s="5"/>
    </row>
    <row r="5" spans="1:11" ht="12.75">
      <c r="A5" s="7" t="s">
        <v>0</v>
      </c>
      <c r="G5" s="8"/>
      <c r="H5" s="8"/>
      <c r="I5" s="8"/>
      <c r="J5" s="8"/>
      <c r="K5" s="8"/>
    </row>
    <row r="6" spans="1:11" ht="12.75">
      <c r="A6" s="7" t="s">
        <v>1</v>
      </c>
      <c r="G6" s="8"/>
      <c r="H6" s="8"/>
      <c r="I6" s="8"/>
      <c r="J6" s="8"/>
      <c r="K6" s="8"/>
    </row>
    <row r="7" spans="7:11" ht="12.75">
      <c r="G7" s="8"/>
      <c r="H7" s="8"/>
      <c r="I7" s="8"/>
      <c r="J7" s="8"/>
      <c r="K7" s="8"/>
    </row>
    <row r="8" spans="7:11" ht="12.75">
      <c r="G8" s="8"/>
      <c r="H8" s="8"/>
      <c r="I8" s="8"/>
      <c r="J8" s="8"/>
      <c r="K8" s="8"/>
    </row>
    <row r="9" spans="7:11" ht="12.75">
      <c r="G9" s="9"/>
      <c r="H9" s="8"/>
      <c r="I9" s="8"/>
      <c r="J9" s="9"/>
      <c r="K9" s="8"/>
    </row>
    <row r="10" spans="6:11" ht="12.75">
      <c r="F10" s="261" t="s">
        <v>2</v>
      </c>
      <c r="G10" s="261"/>
      <c r="H10" s="8"/>
      <c r="I10" s="261" t="s">
        <v>3</v>
      </c>
      <c r="J10" s="261"/>
      <c r="K10" s="8"/>
    </row>
    <row r="11" spans="6:11" ht="12.75">
      <c r="F11" s="10" t="s">
        <v>4</v>
      </c>
      <c r="G11" s="8" t="s">
        <v>5</v>
      </c>
      <c r="H11" s="8"/>
      <c r="I11" s="8" t="s">
        <v>4</v>
      </c>
      <c r="J11" s="8" t="s">
        <v>5</v>
      </c>
      <c r="K11" s="8"/>
    </row>
    <row r="12" spans="6:11" ht="12.75">
      <c r="F12" s="10" t="s">
        <v>6</v>
      </c>
      <c r="G12" s="8" t="s">
        <v>7</v>
      </c>
      <c r="H12" s="8"/>
      <c r="I12" s="8" t="s">
        <v>6</v>
      </c>
      <c r="J12" s="8" t="s">
        <v>7</v>
      </c>
      <c r="K12" s="11"/>
    </row>
    <row r="13" spans="6:11" ht="12.75">
      <c r="F13" s="10" t="s">
        <v>8</v>
      </c>
      <c r="G13" s="8" t="s">
        <v>8</v>
      </c>
      <c r="H13" s="8"/>
      <c r="I13" s="8" t="s">
        <v>9</v>
      </c>
      <c r="J13" s="8" t="s">
        <v>10</v>
      </c>
      <c r="K13" s="8"/>
    </row>
    <row r="14" spans="6:11" ht="12.75">
      <c r="F14" s="12" t="s">
        <v>11</v>
      </c>
      <c r="G14" s="12" t="s">
        <v>12</v>
      </c>
      <c r="H14" s="11"/>
      <c r="I14" s="12" t="s">
        <v>11</v>
      </c>
      <c r="J14" s="12" t="s">
        <v>12</v>
      </c>
      <c r="K14" s="8"/>
    </row>
    <row r="15" spans="6:11" ht="12.75">
      <c r="F15" s="10" t="s">
        <v>13</v>
      </c>
      <c r="G15" s="8" t="s">
        <v>13</v>
      </c>
      <c r="H15" s="8"/>
      <c r="I15" s="8" t="s">
        <v>13</v>
      </c>
      <c r="J15" s="8" t="s">
        <v>13</v>
      </c>
      <c r="K15" s="8"/>
    </row>
    <row r="16" spans="7:11" ht="12.75">
      <c r="G16" s="13"/>
      <c r="H16" s="13"/>
      <c r="I16" s="13"/>
      <c r="J16" s="14"/>
      <c r="K16" s="13"/>
    </row>
    <row r="17" spans="1:11" ht="12.75">
      <c r="A17" s="7"/>
      <c r="G17" s="13"/>
      <c r="H17" s="13"/>
      <c r="I17" s="13"/>
      <c r="J17" s="14"/>
      <c r="K17" s="13"/>
    </row>
    <row r="18" spans="7:11" ht="12.75">
      <c r="G18" s="13"/>
      <c r="H18" s="13"/>
      <c r="I18" s="13"/>
      <c r="J18" s="14"/>
      <c r="K18" s="13"/>
    </row>
    <row r="19" spans="1:13" ht="14.25" customHeight="1">
      <c r="A19" s="2" t="s">
        <v>14</v>
      </c>
      <c r="F19" s="6">
        <f>'[1]Con.Inc.Stat (Q3)'!J18</f>
        <v>83614</v>
      </c>
      <c r="G19" s="6">
        <v>80015</v>
      </c>
      <c r="H19" s="13"/>
      <c r="I19" s="13">
        <f>'[1]Con.Inc.Stat (Q3)'!G18</f>
        <v>237995</v>
      </c>
      <c r="J19" s="13">
        <v>232581</v>
      </c>
      <c r="K19" s="13"/>
      <c r="M19" s="15"/>
    </row>
    <row r="20" spans="7:13" ht="12.75" customHeight="1">
      <c r="G20" s="6"/>
      <c r="H20" s="13"/>
      <c r="I20" s="13"/>
      <c r="J20" s="13"/>
      <c r="K20" s="13"/>
      <c r="M20" s="15"/>
    </row>
    <row r="21" spans="1:13" ht="12.75">
      <c r="A21" s="2" t="s">
        <v>15</v>
      </c>
      <c r="F21" s="13">
        <f>'[1]Con.Inc.Stat (Q3)'!J20</f>
        <v>-75180</v>
      </c>
      <c r="G21" s="13">
        <v>-72249</v>
      </c>
      <c r="H21" s="13"/>
      <c r="I21" s="13">
        <f>'[1]Con.Inc.Stat (Q3)'!G20</f>
        <v>-213989</v>
      </c>
      <c r="J21" s="13">
        <v>-203986</v>
      </c>
      <c r="K21" s="13"/>
      <c r="M21" s="15"/>
    </row>
    <row r="22" spans="7:13" ht="12.75">
      <c r="G22" s="6"/>
      <c r="H22" s="13"/>
      <c r="I22" s="13"/>
      <c r="J22" s="13"/>
      <c r="K22" s="13"/>
      <c r="M22" s="15"/>
    </row>
    <row r="23" spans="1:13" ht="12.75">
      <c r="A23" s="2" t="s">
        <v>16</v>
      </c>
      <c r="F23" s="6">
        <f>'[1]Con.Inc.Stat (Q3)'!J22</f>
        <v>969</v>
      </c>
      <c r="G23" s="6">
        <v>1550</v>
      </c>
      <c r="H23" s="13"/>
      <c r="I23" s="13">
        <f>'[1]Con.Inc.Stat (Q3)'!G22</f>
        <v>3438</v>
      </c>
      <c r="J23" s="13">
        <v>3301</v>
      </c>
      <c r="K23" s="13"/>
      <c r="M23" s="15"/>
    </row>
    <row r="24" spans="6:13" ht="12.75">
      <c r="F24" s="14"/>
      <c r="G24" s="14"/>
      <c r="H24" s="13"/>
      <c r="I24" s="13"/>
      <c r="J24" s="13"/>
      <c r="K24" s="13"/>
      <c r="M24" s="15"/>
    </row>
    <row r="25" spans="1:13" ht="12.75">
      <c r="A25" s="2" t="s">
        <v>17</v>
      </c>
      <c r="F25" s="6">
        <f>'[1]Con.Inc.Stat (Q3)'!J24</f>
        <v>0</v>
      </c>
      <c r="G25" s="6">
        <v>-19</v>
      </c>
      <c r="H25" s="13"/>
      <c r="I25" s="13">
        <f>'[1]Con.Inc.Stat (Q3)'!G24</f>
        <v>-25</v>
      </c>
      <c r="J25" s="13">
        <v>-180</v>
      </c>
      <c r="K25" s="13"/>
      <c r="M25" s="15"/>
    </row>
    <row r="26" spans="7:13" ht="12.75">
      <c r="G26" s="6"/>
      <c r="H26" s="13"/>
      <c r="I26" s="13"/>
      <c r="J26" s="13"/>
      <c r="K26" s="13"/>
      <c r="M26" s="15"/>
    </row>
    <row r="27" spans="1:13" ht="12.75">
      <c r="A27" s="2" t="s">
        <v>18</v>
      </c>
      <c r="F27" s="6">
        <f>'[1]Con.Inc.Stat (Q3)'!J26</f>
        <v>1966</v>
      </c>
      <c r="G27" s="6">
        <v>1524</v>
      </c>
      <c r="H27" s="13"/>
      <c r="I27" s="13">
        <f>'[1]Con.Inc.Stat (Q3)'!G26</f>
        <v>5824</v>
      </c>
      <c r="J27" s="13">
        <v>5004</v>
      </c>
      <c r="K27" s="13"/>
      <c r="M27" s="15"/>
    </row>
    <row r="28" spans="6:13" ht="12.75">
      <c r="F28" s="16"/>
      <c r="G28" s="16"/>
      <c r="H28" s="13"/>
      <c r="I28" s="17"/>
      <c r="J28" s="17"/>
      <c r="K28" s="13"/>
      <c r="M28" s="15"/>
    </row>
    <row r="29" spans="7:13" ht="12.75">
      <c r="G29" s="6"/>
      <c r="H29" s="13"/>
      <c r="I29" s="13"/>
      <c r="J29" s="13"/>
      <c r="K29" s="13"/>
      <c r="M29" s="15"/>
    </row>
    <row r="30" spans="1:13" ht="12.75">
      <c r="A30" s="2" t="s">
        <v>19</v>
      </c>
      <c r="F30" s="13">
        <f>'[1]Con.Inc.Stat (Q3)'!J29</f>
        <v>11369</v>
      </c>
      <c r="G30" s="13">
        <v>10821</v>
      </c>
      <c r="H30" s="13"/>
      <c r="I30" s="13">
        <f>SUM(I19:I27)</f>
        <v>33243</v>
      </c>
      <c r="J30" s="13">
        <v>36720</v>
      </c>
      <c r="K30" s="13"/>
      <c r="M30" s="15"/>
    </row>
    <row r="31" spans="7:13" ht="12.75">
      <c r="G31" s="6"/>
      <c r="H31" s="13"/>
      <c r="I31" s="13"/>
      <c r="J31" s="13"/>
      <c r="K31" s="13"/>
      <c r="M31" s="15"/>
    </row>
    <row r="32" spans="1:13" ht="12.75">
      <c r="A32" s="2" t="s">
        <v>20</v>
      </c>
      <c r="F32" s="6">
        <f>'[1]Con.Inc.Stat (Q3)'!J31</f>
        <v>-1861</v>
      </c>
      <c r="G32" s="6">
        <v>-1041</v>
      </c>
      <c r="H32" s="13"/>
      <c r="I32" s="13">
        <f>'[1]Con.Inc.Stat (Q3)'!G31</f>
        <v>-6670</v>
      </c>
      <c r="J32" s="13">
        <v>-4496</v>
      </c>
      <c r="K32" s="13"/>
      <c r="M32" s="15"/>
    </row>
    <row r="33" spans="6:13" ht="12.75">
      <c r="F33" s="16"/>
      <c r="G33" s="16"/>
      <c r="H33" s="13"/>
      <c r="I33" s="17"/>
      <c r="J33" s="17"/>
      <c r="K33" s="13"/>
      <c r="M33" s="15"/>
    </row>
    <row r="34" spans="7:13" ht="12.75" customHeight="1">
      <c r="G34" s="6"/>
      <c r="H34" s="13"/>
      <c r="I34" s="13"/>
      <c r="J34" s="13"/>
      <c r="K34" s="13"/>
      <c r="M34" s="15"/>
    </row>
    <row r="35" spans="1:13" ht="12.75" customHeight="1">
      <c r="A35" s="2" t="s">
        <v>21</v>
      </c>
      <c r="F35" s="6">
        <f>SUM(F30:F32)</f>
        <v>9508</v>
      </c>
      <c r="G35" s="6">
        <v>9780</v>
      </c>
      <c r="H35" s="13"/>
      <c r="I35" s="6">
        <f>SUM(I30:I32)</f>
        <v>26573</v>
      </c>
      <c r="J35" s="6">
        <v>32224</v>
      </c>
      <c r="K35" s="6"/>
      <c r="M35" s="15"/>
    </row>
    <row r="36" spans="6:13" ht="12.75" customHeight="1" thickBot="1">
      <c r="F36" s="18"/>
      <c r="G36" s="18"/>
      <c r="H36" s="13"/>
      <c r="I36" s="19"/>
      <c r="J36" s="19"/>
      <c r="K36" s="13"/>
      <c r="M36" s="15"/>
    </row>
    <row r="37" spans="2:13" ht="13.5" thickTop="1">
      <c r="B37" s="20"/>
      <c r="F37" s="14"/>
      <c r="G37" s="14"/>
      <c r="H37" s="13"/>
      <c r="I37" s="13"/>
      <c r="J37" s="13"/>
      <c r="K37" s="13"/>
      <c r="M37" s="15"/>
    </row>
    <row r="38" spans="7:13" ht="12.75">
      <c r="G38" s="6"/>
      <c r="H38" s="13"/>
      <c r="I38" s="13"/>
      <c r="J38" s="13"/>
      <c r="K38" s="14"/>
      <c r="M38" s="15"/>
    </row>
    <row r="39" spans="1:13" ht="12.75">
      <c r="A39" s="2" t="s">
        <v>22</v>
      </c>
      <c r="G39" s="6"/>
      <c r="H39" s="13"/>
      <c r="I39" s="13"/>
      <c r="J39" s="13"/>
      <c r="K39" s="14"/>
      <c r="M39" s="15"/>
    </row>
    <row r="40" spans="7:13" ht="12.75">
      <c r="G40" s="6"/>
      <c r="H40" s="13"/>
      <c r="I40" s="13"/>
      <c r="J40" s="13"/>
      <c r="K40" s="14"/>
      <c r="M40" s="15"/>
    </row>
    <row r="41" spans="1:13" ht="12.75">
      <c r="A41" s="2" t="s">
        <v>23</v>
      </c>
      <c r="F41" s="6">
        <f>F35</f>
        <v>9508</v>
      </c>
      <c r="G41" s="6">
        <v>9780</v>
      </c>
      <c r="H41" s="13"/>
      <c r="I41" s="6">
        <f>I35</f>
        <v>26573</v>
      </c>
      <c r="J41" s="6">
        <v>32224</v>
      </c>
      <c r="K41" s="14"/>
      <c r="M41" s="15"/>
    </row>
    <row r="42" spans="7:13" ht="12.75">
      <c r="G42" s="6"/>
      <c r="H42" s="13"/>
      <c r="I42" s="6"/>
      <c r="J42" s="6"/>
      <c r="K42" s="14"/>
      <c r="M42" s="15"/>
    </row>
    <row r="43" spans="1:13" ht="12.75">
      <c r="A43" s="2" t="s">
        <v>24</v>
      </c>
      <c r="F43" s="14">
        <v>0</v>
      </c>
      <c r="G43" s="14">
        <v>0</v>
      </c>
      <c r="H43" s="13"/>
      <c r="I43" s="13">
        <v>0</v>
      </c>
      <c r="J43" s="13">
        <v>0</v>
      </c>
      <c r="K43" s="14"/>
      <c r="M43" s="15"/>
    </row>
    <row r="44" spans="6:13" ht="12.75">
      <c r="F44" s="16"/>
      <c r="G44" s="16"/>
      <c r="H44" s="13"/>
      <c r="I44" s="17"/>
      <c r="J44" s="17"/>
      <c r="K44" s="14"/>
      <c r="M44" s="15"/>
    </row>
    <row r="45" spans="7:13" ht="12.75">
      <c r="G45" s="6"/>
      <c r="H45" s="13"/>
      <c r="I45" s="13"/>
      <c r="J45" s="13"/>
      <c r="K45" s="14"/>
      <c r="M45" s="15"/>
    </row>
    <row r="46" spans="6:13" ht="12.75">
      <c r="F46" s="6">
        <f>+F43+F41</f>
        <v>9508</v>
      </c>
      <c r="G46" s="6">
        <f>+G43+G41</f>
        <v>9780</v>
      </c>
      <c r="H46" s="13"/>
      <c r="I46" s="6">
        <f>+I43+I41</f>
        <v>26573</v>
      </c>
      <c r="J46" s="6">
        <v>32224</v>
      </c>
      <c r="K46" s="14"/>
      <c r="M46" s="15"/>
    </row>
    <row r="47" spans="6:13" ht="13.5" thickBot="1">
      <c r="F47" s="18"/>
      <c r="G47" s="18"/>
      <c r="H47" s="13"/>
      <c r="I47" s="18"/>
      <c r="J47" s="18"/>
      <c r="K47" s="14"/>
      <c r="M47" s="15"/>
    </row>
    <row r="48" spans="7:13" ht="13.5" thickTop="1">
      <c r="G48" s="6"/>
      <c r="H48" s="13"/>
      <c r="I48" s="13"/>
      <c r="J48" s="13"/>
      <c r="K48" s="14"/>
      <c r="M48" s="15"/>
    </row>
    <row r="49" spans="1:13" ht="12.75">
      <c r="A49" s="2" t="s">
        <v>25</v>
      </c>
      <c r="G49" s="6"/>
      <c r="H49" s="13"/>
      <c r="I49" s="13"/>
      <c r="J49" s="13"/>
      <c r="K49" s="14"/>
      <c r="M49" s="15"/>
    </row>
    <row r="50" spans="7:13" ht="12.75">
      <c r="G50" s="6"/>
      <c r="H50" s="13"/>
      <c r="I50" s="13"/>
      <c r="J50" s="13"/>
      <c r="K50" s="13"/>
      <c r="M50" s="15"/>
    </row>
    <row r="51" spans="1:13" ht="12.75">
      <c r="A51" s="2" t="s">
        <v>26</v>
      </c>
      <c r="B51" s="2" t="s">
        <v>27</v>
      </c>
      <c r="F51" s="21">
        <f>'[1]Key Fin. Info'!E27</f>
        <v>4.955567716884268</v>
      </c>
      <c r="G51" s="21">
        <v>4.844054146421195</v>
      </c>
      <c r="H51" s="22"/>
      <c r="I51" s="22">
        <f>'[1]Key Fin. Info'!G27</f>
        <v>13.55661556513532</v>
      </c>
      <c r="J51" s="22">
        <v>15.899032460195677</v>
      </c>
      <c r="K51" s="13"/>
      <c r="M51" s="15"/>
    </row>
    <row r="52" spans="6:13" ht="13.5" customHeight="1">
      <c r="F52" s="21"/>
      <c r="G52" s="21"/>
      <c r="H52" s="22"/>
      <c r="I52" s="22"/>
      <c r="J52" s="22"/>
      <c r="K52" s="13"/>
      <c r="M52" s="15"/>
    </row>
    <row r="53" spans="1:13" ht="15.75" customHeight="1">
      <c r="A53" s="2" t="s">
        <v>28</v>
      </c>
      <c r="B53" s="2" t="s">
        <v>29</v>
      </c>
      <c r="F53" s="23" t="s">
        <v>30</v>
      </c>
      <c r="G53" s="23" t="s">
        <v>30</v>
      </c>
      <c r="H53" s="23"/>
      <c r="I53" s="23" t="s">
        <v>30</v>
      </c>
      <c r="J53" s="23" t="s">
        <v>30</v>
      </c>
      <c r="K53" s="13"/>
      <c r="M53" s="15"/>
    </row>
    <row r="54" spans="6:13" ht="12.75">
      <c r="F54" s="23"/>
      <c r="G54" s="23"/>
      <c r="H54" s="23"/>
      <c r="I54" s="23"/>
      <c r="J54" s="23"/>
      <c r="K54" s="13"/>
      <c r="M54" s="15"/>
    </row>
    <row r="55" spans="5:13" ht="12.75">
      <c r="E55" s="24"/>
      <c r="F55" s="23"/>
      <c r="G55" s="23"/>
      <c r="H55" s="23"/>
      <c r="I55" s="23"/>
      <c r="J55" s="23"/>
      <c r="K55" s="13"/>
      <c r="M55" s="15"/>
    </row>
    <row r="56" spans="5:13" ht="12.75">
      <c r="E56" s="24"/>
      <c r="F56" s="23"/>
      <c r="G56" s="23"/>
      <c r="H56" s="23"/>
      <c r="I56" s="23"/>
      <c r="J56" s="23"/>
      <c r="K56" s="13"/>
      <c r="M56" s="15"/>
    </row>
    <row r="57" spans="5:13" ht="12.75">
      <c r="E57" s="24"/>
      <c r="F57" s="23"/>
      <c r="G57" s="23"/>
      <c r="H57" s="23"/>
      <c r="I57" s="23"/>
      <c r="J57" s="23"/>
      <c r="K57" s="13"/>
      <c r="M57" s="15"/>
    </row>
    <row r="58" spans="5:13" ht="12.75">
      <c r="E58" s="24"/>
      <c r="F58" s="23"/>
      <c r="G58" s="23"/>
      <c r="H58" s="23"/>
      <c r="I58" s="23"/>
      <c r="J58" s="23"/>
      <c r="K58" s="13"/>
      <c r="M58" s="15"/>
    </row>
    <row r="59" spans="5:13" ht="12.75">
      <c r="E59" s="24"/>
      <c r="F59" s="23"/>
      <c r="G59" s="23"/>
      <c r="H59" s="23"/>
      <c r="I59" s="23"/>
      <c r="J59" s="23"/>
      <c r="K59" s="13"/>
      <c r="M59" s="15"/>
    </row>
    <row r="60" spans="5:13" ht="12.75">
      <c r="E60" s="24"/>
      <c r="F60" s="23"/>
      <c r="G60" s="23"/>
      <c r="H60" s="23"/>
      <c r="I60" s="23"/>
      <c r="J60" s="23"/>
      <c r="K60" s="13"/>
      <c r="M60" s="15"/>
    </row>
    <row r="61" spans="5:13" ht="12.75">
      <c r="E61" s="24"/>
      <c r="F61" s="23"/>
      <c r="G61" s="23"/>
      <c r="H61" s="23"/>
      <c r="I61" s="23"/>
      <c r="J61" s="23"/>
      <c r="K61" s="13"/>
      <c r="M61" s="15"/>
    </row>
    <row r="62" spans="5:13" ht="12.75">
      <c r="E62" s="24"/>
      <c r="F62" s="23"/>
      <c r="G62" s="23"/>
      <c r="H62" s="23"/>
      <c r="I62" s="23"/>
      <c r="J62" s="23"/>
      <c r="K62" s="13"/>
      <c r="M62" s="15"/>
    </row>
    <row r="63" spans="5:13" ht="12.75">
      <c r="E63" s="24"/>
      <c r="F63" s="23"/>
      <c r="G63" s="23"/>
      <c r="H63" s="23"/>
      <c r="I63" s="23"/>
      <c r="J63" s="23"/>
      <c r="K63" s="13"/>
      <c r="M63" s="15"/>
    </row>
    <row r="64" spans="5:13" ht="12.75">
      <c r="E64" s="24"/>
      <c r="F64" s="23"/>
      <c r="G64" s="23"/>
      <c r="H64" s="23"/>
      <c r="I64" s="23"/>
      <c r="J64" s="23"/>
      <c r="K64" s="13"/>
      <c r="M64" s="15"/>
    </row>
    <row r="65" spans="5:13" ht="12.75">
      <c r="E65" s="24"/>
      <c r="F65" s="23"/>
      <c r="G65" s="23"/>
      <c r="H65" s="23"/>
      <c r="I65" s="23"/>
      <c r="J65" s="23"/>
      <c r="K65" s="13"/>
      <c r="M65" s="15"/>
    </row>
    <row r="66" spans="5:13" ht="12.75">
      <c r="E66" s="24"/>
      <c r="F66" s="23"/>
      <c r="G66" s="23"/>
      <c r="H66" s="23"/>
      <c r="I66" s="23"/>
      <c r="J66" s="23"/>
      <c r="K66" s="13"/>
      <c r="M66" s="15"/>
    </row>
    <row r="67" spans="5:13" ht="12.75">
      <c r="E67" s="24"/>
      <c r="F67" s="23"/>
      <c r="G67" s="23"/>
      <c r="H67" s="23"/>
      <c r="I67" s="23"/>
      <c r="J67" s="23"/>
      <c r="K67" s="13"/>
      <c r="M67" s="15"/>
    </row>
    <row r="68" spans="5:11" ht="12.75">
      <c r="E68" s="24"/>
      <c r="F68" s="25">
        <v>225632</v>
      </c>
      <c r="G68" s="26">
        <v>232694</v>
      </c>
      <c r="H68" s="13"/>
      <c r="I68" s="13"/>
      <c r="J68" s="14"/>
      <c r="K68" s="13"/>
    </row>
    <row r="69" spans="2:11" ht="12.75">
      <c r="B69" s="27"/>
      <c r="E69" s="24"/>
      <c r="G69" s="13"/>
      <c r="H69" s="13"/>
      <c r="I69" s="13"/>
      <c r="J69" s="14"/>
      <c r="K69" s="13"/>
    </row>
    <row r="70" spans="2:11" ht="12.75">
      <c r="B70" s="27"/>
      <c r="G70" s="13"/>
      <c r="H70" s="13"/>
      <c r="I70" s="13"/>
      <c r="J70" s="14"/>
      <c r="K70" s="13"/>
    </row>
    <row r="71" spans="1:11" ht="12.75">
      <c r="A71" s="7" t="s">
        <v>31</v>
      </c>
      <c r="B71" s="7"/>
      <c r="C71" s="7"/>
      <c r="D71" s="7"/>
      <c r="E71" s="7"/>
      <c r="F71" s="28"/>
      <c r="G71" s="13"/>
      <c r="H71" s="13"/>
      <c r="I71" s="13"/>
      <c r="J71" s="13"/>
      <c r="K71" s="13"/>
    </row>
    <row r="72" spans="1:11" ht="12.75">
      <c r="A72" s="7" t="s">
        <v>32</v>
      </c>
      <c r="B72" s="7"/>
      <c r="C72" s="7"/>
      <c r="D72" s="7"/>
      <c r="E72" s="7"/>
      <c r="F72" s="28"/>
      <c r="G72" s="29"/>
      <c r="H72" s="29"/>
      <c r="I72" s="29"/>
      <c r="J72" s="30"/>
      <c r="K72" s="29"/>
    </row>
  </sheetData>
  <mergeCells count="2">
    <mergeCell ref="F10:G10"/>
    <mergeCell ref="I10:J10"/>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O75"/>
  <sheetViews>
    <sheetView workbookViewId="0" topLeftCell="A1">
      <selection activeCell="A1" sqref="A1"/>
    </sheetView>
  </sheetViews>
  <sheetFormatPr defaultColWidth="9.140625" defaultRowHeight="12.75"/>
  <cols>
    <col min="1" max="2" width="2.7109375" style="47" customWidth="1"/>
    <col min="3" max="4" width="9.140625" style="47" customWidth="1"/>
    <col min="5" max="5" width="25.00390625" style="47" customWidth="1"/>
    <col min="6" max="6" width="13.8515625" style="47" customWidth="1"/>
    <col min="7" max="7" width="17.421875" style="47" customWidth="1"/>
    <col min="8" max="8" width="3.7109375" style="47" customWidth="1"/>
    <col min="9" max="9" width="14.421875" style="47" customWidth="1"/>
    <col min="10" max="10" width="17.140625" style="47" customWidth="1"/>
    <col min="11" max="11" width="5.57421875" style="47" customWidth="1"/>
    <col min="12" max="16384" width="9.140625" style="47" customWidth="1"/>
  </cols>
  <sheetData>
    <row r="1" s="2" customFormat="1" ht="22.5" customHeight="1">
      <c r="A1" s="1" t="s">
        <v>330</v>
      </c>
    </row>
    <row r="2" spans="3:6" s="2" customFormat="1" ht="16.5" customHeight="1">
      <c r="C2" s="3"/>
      <c r="D2" s="3"/>
      <c r="E2" s="3"/>
      <c r="F2" s="4"/>
    </row>
    <row r="3" spans="1:7" s="2" customFormat="1" ht="14.25" customHeight="1">
      <c r="A3" s="1"/>
      <c r="B3" s="3"/>
      <c r="C3" s="3"/>
      <c r="D3" s="3"/>
      <c r="E3" s="3"/>
      <c r="F3" s="4"/>
      <c r="G3" s="5"/>
    </row>
    <row r="4" spans="6:7" s="2" customFormat="1" ht="12.75">
      <c r="F4" s="6"/>
      <c r="G4" s="5"/>
    </row>
    <row r="5" spans="1:11" s="2" customFormat="1" ht="12.75">
      <c r="A5" s="7" t="s">
        <v>33</v>
      </c>
      <c r="F5" s="6"/>
      <c r="G5" s="8"/>
      <c r="H5" s="8"/>
      <c r="I5" s="8"/>
      <c r="J5" s="8"/>
      <c r="K5" s="8"/>
    </row>
    <row r="6" spans="1:11" s="2" customFormat="1" ht="12.75">
      <c r="A6" s="7" t="s">
        <v>1</v>
      </c>
      <c r="F6" s="6"/>
      <c r="G6" s="8"/>
      <c r="H6" s="8"/>
      <c r="I6" s="8"/>
      <c r="J6" s="8"/>
      <c r="K6" s="8"/>
    </row>
    <row r="7" spans="6:11" s="2" customFormat="1" ht="12.75">
      <c r="F7" s="6"/>
      <c r="G7" s="8"/>
      <c r="H7" s="8"/>
      <c r="I7" s="8"/>
      <c r="J7" s="8"/>
      <c r="K7" s="8"/>
    </row>
    <row r="8" spans="6:11" s="2" customFormat="1" ht="12.75">
      <c r="F8" s="6"/>
      <c r="G8" s="8"/>
      <c r="H8" s="8"/>
      <c r="I8" s="8"/>
      <c r="J8" s="8"/>
      <c r="K8" s="8"/>
    </row>
    <row r="9" spans="6:11" s="2" customFormat="1" ht="12.75">
      <c r="F9" s="6"/>
      <c r="G9" s="9"/>
      <c r="H9" s="8"/>
      <c r="I9" s="8"/>
      <c r="J9" s="9"/>
      <c r="K9" s="8"/>
    </row>
    <row r="10" spans="6:11" s="2" customFormat="1" ht="12.75">
      <c r="F10" s="261" t="s">
        <v>2</v>
      </c>
      <c r="G10" s="261"/>
      <c r="H10" s="8"/>
      <c r="I10" s="261" t="s">
        <v>3</v>
      </c>
      <c r="J10" s="261"/>
      <c r="K10" s="8"/>
    </row>
    <row r="11" spans="6:11" s="2" customFormat="1" ht="12.75">
      <c r="F11" s="10" t="s">
        <v>4</v>
      </c>
      <c r="G11" s="8" t="s">
        <v>5</v>
      </c>
      <c r="H11" s="8"/>
      <c r="I11" s="8" t="s">
        <v>4</v>
      </c>
      <c r="J11" s="8" t="s">
        <v>5</v>
      </c>
      <c r="K11" s="8"/>
    </row>
    <row r="12" spans="6:11" s="2" customFormat="1" ht="12.75">
      <c r="F12" s="10" t="s">
        <v>6</v>
      </c>
      <c r="G12" s="8" t="s">
        <v>7</v>
      </c>
      <c r="H12" s="8"/>
      <c r="I12" s="8" t="s">
        <v>6</v>
      </c>
      <c r="J12" s="8" t="s">
        <v>7</v>
      </c>
      <c r="K12" s="11"/>
    </row>
    <row r="13" spans="6:11" s="2" customFormat="1" ht="12.75">
      <c r="F13" s="10" t="s">
        <v>8</v>
      </c>
      <c r="G13" s="8" t="s">
        <v>8</v>
      </c>
      <c r="H13" s="8"/>
      <c r="I13" s="8" t="s">
        <v>9</v>
      </c>
      <c r="J13" s="8" t="s">
        <v>10</v>
      </c>
      <c r="K13" s="8"/>
    </row>
    <row r="14" spans="6:11" s="2" customFormat="1" ht="12.75">
      <c r="F14" s="12" t="s">
        <v>11</v>
      </c>
      <c r="G14" s="12" t="s">
        <v>12</v>
      </c>
      <c r="H14" s="11"/>
      <c r="I14" s="12" t="s">
        <v>11</v>
      </c>
      <c r="J14" s="12" t="s">
        <v>12</v>
      </c>
      <c r="K14" s="8"/>
    </row>
    <row r="15" spans="6:11" s="2" customFormat="1" ht="12.75">
      <c r="F15" s="10" t="s">
        <v>13</v>
      </c>
      <c r="G15" s="8" t="s">
        <v>13</v>
      </c>
      <c r="H15" s="8"/>
      <c r="I15" s="8" t="s">
        <v>13</v>
      </c>
      <c r="J15" s="8" t="s">
        <v>13</v>
      </c>
      <c r="K15" s="8"/>
    </row>
    <row r="18" spans="1:15" s="2" customFormat="1" ht="12.75">
      <c r="A18" s="30" t="s">
        <v>21</v>
      </c>
      <c r="B18" s="30"/>
      <c r="C18" s="31"/>
      <c r="D18" s="30"/>
      <c r="E18" s="29"/>
      <c r="F18" s="14">
        <f>'[1]Con.Comp.Inc (Q3)'!I18</f>
        <v>9508</v>
      </c>
      <c r="G18" s="32">
        <v>9780</v>
      </c>
      <c r="I18" s="32">
        <f>'[1]Con.Comp.Inc (Q3)'!F18</f>
        <v>26573</v>
      </c>
      <c r="J18" s="32">
        <v>32224</v>
      </c>
      <c r="O18" s="33"/>
    </row>
    <row r="19" spans="1:10" s="2" customFormat="1" ht="12.75">
      <c r="A19" s="30"/>
      <c r="B19" s="30"/>
      <c r="C19" s="31"/>
      <c r="D19" s="30"/>
      <c r="E19" s="29"/>
      <c r="F19" s="16"/>
      <c r="G19" s="34"/>
      <c r="I19" s="34"/>
      <c r="J19" s="34"/>
    </row>
    <row r="20" spans="1:10" s="2" customFormat="1" ht="12.75">
      <c r="A20" s="30"/>
      <c r="B20" s="30"/>
      <c r="C20" s="31"/>
      <c r="D20" s="30"/>
      <c r="E20" s="29"/>
      <c r="F20" s="14"/>
      <c r="G20" s="32"/>
      <c r="I20" s="32"/>
      <c r="J20" s="32"/>
    </row>
    <row r="21" spans="1:10" s="2" customFormat="1" ht="12.75">
      <c r="A21" s="30"/>
      <c r="B21" s="30"/>
      <c r="C21" s="31"/>
      <c r="D21" s="30"/>
      <c r="E21" s="29"/>
      <c r="F21" s="14"/>
      <c r="G21" s="32"/>
      <c r="I21" s="32"/>
      <c r="J21" s="32"/>
    </row>
    <row r="22" spans="1:10" s="2" customFormat="1" ht="12.75">
      <c r="A22" s="30" t="s">
        <v>34</v>
      </c>
      <c r="B22" s="30"/>
      <c r="C22" s="31"/>
      <c r="D22" s="30"/>
      <c r="E22" s="29"/>
      <c r="F22" s="14"/>
      <c r="G22" s="35"/>
      <c r="I22" s="32"/>
      <c r="J22" s="32"/>
    </row>
    <row r="23" spans="1:10" s="2" customFormat="1" ht="12.75">
      <c r="A23" s="30"/>
      <c r="B23" s="30"/>
      <c r="C23" s="31"/>
      <c r="D23" s="30"/>
      <c r="E23" s="29"/>
      <c r="F23" s="14"/>
      <c r="G23" s="35"/>
      <c r="J23" s="32"/>
    </row>
    <row r="24" spans="2:10" s="2" customFormat="1" ht="12.75">
      <c r="B24" s="30" t="s">
        <v>35</v>
      </c>
      <c r="D24" s="36"/>
      <c r="E24" s="37"/>
      <c r="F24" s="6">
        <f>'[1]Con.Comp.Inc (Q3)'!I24</f>
        <v>-4791</v>
      </c>
      <c r="G24" s="6">
        <v>1262</v>
      </c>
      <c r="I24" s="38">
        <f>'[1]Con.Comp.Inc (Q3)'!F24</f>
        <v>-4763</v>
      </c>
      <c r="J24" s="6">
        <v>2562</v>
      </c>
    </row>
    <row r="25" spans="2:15" s="2" customFormat="1" ht="12.75">
      <c r="B25" s="30"/>
      <c r="D25" s="36"/>
      <c r="E25" s="37"/>
      <c r="F25" s="38"/>
      <c r="G25" s="38"/>
      <c r="J25" s="38"/>
      <c r="O25" s="33"/>
    </row>
    <row r="26" spans="2:15" s="2" customFormat="1" ht="12.75">
      <c r="B26" s="30" t="s">
        <v>36</v>
      </c>
      <c r="D26" s="36"/>
      <c r="E26" s="37"/>
      <c r="F26" s="38">
        <f>'[1]Con.Comp.Inc (Q3)'!I26</f>
        <v>0</v>
      </c>
      <c r="G26" s="38">
        <v>-1230</v>
      </c>
      <c r="I26" s="38">
        <f>'[1]Con.Comp.Inc (Q3)'!F26</f>
        <v>-579</v>
      </c>
      <c r="J26" s="38">
        <v>-1274</v>
      </c>
      <c r="O26" s="33"/>
    </row>
    <row r="27" spans="2:15" s="2" customFormat="1" ht="12.75">
      <c r="B27" s="30" t="s">
        <v>37</v>
      </c>
      <c r="D27" s="36"/>
      <c r="E27" s="37"/>
      <c r="J27" s="6"/>
      <c r="O27" s="33"/>
    </row>
    <row r="28" spans="2:15" s="2" customFormat="1" ht="12.75">
      <c r="B28" s="30"/>
      <c r="D28" s="36"/>
      <c r="E28" s="37"/>
      <c r="F28" s="38"/>
      <c r="G28" s="38"/>
      <c r="I28" s="38"/>
      <c r="J28" s="38"/>
      <c r="O28" s="33"/>
    </row>
    <row r="29" spans="2:15" s="2" customFormat="1" ht="12.75">
      <c r="B29" s="30" t="s">
        <v>38</v>
      </c>
      <c r="D29" s="36"/>
      <c r="E29" s="37"/>
      <c r="F29" s="38">
        <f>'[1]Con.Comp.Inc (Q3)'!I29</f>
        <v>5917</v>
      </c>
      <c r="G29" s="38">
        <v>-3700</v>
      </c>
      <c r="I29" s="38">
        <f>'[1]Con.Comp.Inc (Q3)'!F29</f>
        <v>6472</v>
      </c>
      <c r="J29" s="38">
        <v>-10885</v>
      </c>
      <c r="O29" s="33"/>
    </row>
    <row r="30" spans="1:10" s="2" customFormat="1" ht="12.75">
      <c r="A30" s="30"/>
      <c r="B30" s="30"/>
      <c r="C30" s="39"/>
      <c r="D30" s="36"/>
      <c r="E30" s="37"/>
      <c r="F30" s="14"/>
      <c r="G30" s="40"/>
      <c r="I30" s="41"/>
      <c r="J30" s="41"/>
    </row>
    <row r="31" spans="1:10" s="2" customFormat="1" ht="12.75">
      <c r="A31" s="30"/>
      <c r="B31" s="30"/>
      <c r="C31" s="39"/>
      <c r="D31" s="36"/>
      <c r="E31" s="37"/>
      <c r="F31" s="42"/>
      <c r="G31" s="43"/>
      <c r="I31" s="44"/>
      <c r="J31" s="44"/>
    </row>
    <row r="32" spans="1:10" s="2" customFormat="1" ht="12.75">
      <c r="A32" s="30" t="s">
        <v>39</v>
      </c>
      <c r="B32" s="30"/>
      <c r="C32" s="39"/>
      <c r="D32" s="36"/>
      <c r="E32" s="37"/>
      <c r="F32" s="14">
        <f>SUM(F24:F30)</f>
        <v>1126</v>
      </c>
      <c r="G32" s="14">
        <f>SUM(G24:G30)</f>
        <v>-3668</v>
      </c>
      <c r="I32" s="14">
        <f>SUM(I24:I30)</f>
        <v>1130</v>
      </c>
      <c r="J32" s="41">
        <f>SUM(J24:J30)</f>
        <v>-9597</v>
      </c>
    </row>
    <row r="33" spans="1:10" s="2" customFormat="1" ht="12.75">
      <c r="A33" s="30"/>
      <c r="B33" s="30"/>
      <c r="C33" s="39"/>
      <c r="D33" s="36"/>
      <c r="E33" s="37"/>
      <c r="F33" s="16"/>
      <c r="G33" s="45"/>
      <c r="I33" s="45"/>
      <c r="J33" s="45"/>
    </row>
    <row r="34" spans="1:10" s="2" customFormat="1" ht="12.75">
      <c r="A34" s="30"/>
      <c r="B34" s="30"/>
      <c r="C34" s="39"/>
      <c r="D34" s="36"/>
      <c r="E34" s="37"/>
      <c r="F34" s="14"/>
      <c r="G34" s="41"/>
      <c r="I34" s="41"/>
      <c r="J34" s="41"/>
    </row>
    <row r="35" spans="1:10" s="2" customFormat="1" ht="12.75">
      <c r="A35" s="30"/>
      <c r="B35" s="30"/>
      <c r="C35" s="39"/>
      <c r="D35" s="36"/>
      <c r="E35" s="37"/>
      <c r="F35" s="14"/>
      <c r="G35" s="41"/>
      <c r="I35" s="41"/>
      <c r="J35" s="41"/>
    </row>
    <row r="36" spans="1:10" s="2" customFormat="1" ht="12.75">
      <c r="A36" s="30"/>
      <c r="B36" s="30"/>
      <c r="C36" s="39"/>
      <c r="D36" s="36"/>
      <c r="E36" s="37"/>
      <c r="F36" s="42"/>
      <c r="G36" s="44"/>
      <c r="I36" s="44"/>
      <c r="J36" s="44"/>
    </row>
    <row r="37" spans="1:15" s="2" customFormat="1" ht="12.75">
      <c r="A37" s="30" t="s">
        <v>40</v>
      </c>
      <c r="B37" s="30"/>
      <c r="C37" s="39"/>
      <c r="D37" s="36"/>
      <c r="E37" s="37"/>
      <c r="F37" s="14">
        <f>F18+F32</f>
        <v>10634</v>
      </c>
      <c r="G37" s="41">
        <f>G18+G32</f>
        <v>6112</v>
      </c>
      <c r="I37" s="14">
        <f>I18+I32</f>
        <v>27703</v>
      </c>
      <c r="J37" s="41">
        <f>J18+J32</f>
        <v>22627</v>
      </c>
      <c r="O37" s="33"/>
    </row>
    <row r="38" spans="1:10" s="2" customFormat="1" ht="13.5" thickBot="1">
      <c r="A38" s="30"/>
      <c r="B38" s="30"/>
      <c r="C38" s="39"/>
      <c r="D38" s="36"/>
      <c r="E38" s="37"/>
      <c r="F38" s="18"/>
      <c r="G38" s="46"/>
      <c r="I38" s="46"/>
      <c r="J38" s="46"/>
    </row>
    <row r="39" spans="1:10" s="2" customFormat="1" ht="13.5" thickTop="1">
      <c r="A39" s="30"/>
      <c r="B39" s="30"/>
      <c r="C39" s="39"/>
      <c r="D39" s="36"/>
      <c r="E39" s="37"/>
      <c r="F39" s="14"/>
      <c r="G39" s="41"/>
      <c r="I39" s="41"/>
      <c r="J39" s="41"/>
    </row>
    <row r="40" spans="1:10" s="2" customFormat="1" ht="12.75">
      <c r="A40" s="30"/>
      <c r="B40" s="30"/>
      <c r="C40" s="30"/>
      <c r="D40" s="30"/>
      <c r="E40" s="29"/>
      <c r="F40" s="14"/>
      <c r="G40" s="41"/>
      <c r="I40" s="41"/>
      <c r="J40" s="41"/>
    </row>
    <row r="41" spans="1:10" s="2" customFormat="1" ht="12.75">
      <c r="A41" s="30" t="s">
        <v>41</v>
      </c>
      <c r="B41" s="30"/>
      <c r="C41" s="39"/>
      <c r="D41" s="36"/>
      <c r="E41" s="37"/>
      <c r="F41" s="14"/>
      <c r="G41" s="41"/>
      <c r="I41" s="41"/>
      <c r="J41" s="41"/>
    </row>
    <row r="42" spans="1:10" s="2" customFormat="1" ht="12.75">
      <c r="A42" s="30"/>
      <c r="B42" s="30"/>
      <c r="C42" s="39"/>
      <c r="D42" s="36"/>
      <c r="E42" s="37"/>
      <c r="F42" s="14"/>
      <c r="G42" s="41"/>
      <c r="I42" s="41"/>
      <c r="J42" s="41"/>
    </row>
    <row r="43" spans="1:10" s="2" customFormat="1" ht="12.75">
      <c r="A43" s="2" t="s">
        <v>23</v>
      </c>
      <c r="B43" s="30"/>
      <c r="C43" s="39"/>
      <c r="D43" s="36"/>
      <c r="E43" s="37"/>
      <c r="F43" s="14">
        <f>F37</f>
        <v>10634</v>
      </c>
      <c r="G43" s="41">
        <f>G37</f>
        <v>6112</v>
      </c>
      <c r="I43" s="14">
        <f>I37</f>
        <v>27703</v>
      </c>
      <c r="J43" s="41">
        <f>J37</f>
        <v>22627</v>
      </c>
    </row>
    <row r="44" spans="1:10" ht="12.75">
      <c r="A44" s="2"/>
      <c r="B44" s="30"/>
      <c r="C44" s="39"/>
      <c r="D44" s="36"/>
      <c r="E44" s="37"/>
      <c r="F44" s="14"/>
      <c r="G44" s="41"/>
      <c r="I44" s="48"/>
      <c r="J44" s="41"/>
    </row>
    <row r="45" spans="1:10" ht="12.75">
      <c r="A45" s="2" t="s">
        <v>24</v>
      </c>
      <c r="B45" s="30"/>
      <c r="C45" s="39"/>
      <c r="D45" s="36"/>
      <c r="E45" s="37"/>
      <c r="F45" s="14">
        <v>0</v>
      </c>
      <c r="G45" s="49">
        <v>0</v>
      </c>
      <c r="H45" s="50"/>
      <c r="I45" s="14">
        <v>0</v>
      </c>
      <c r="J45" s="49">
        <v>0</v>
      </c>
    </row>
    <row r="46" spans="1:10" ht="12.75">
      <c r="A46" s="51"/>
      <c r="B46" s="30"/>
      <c r="C46" s="39"/>
      <c r="D46" s="36"/>
      <c r="E46" s="37"/>
      <c r="F46" s="14"/>
      <c r="G46" s="41"/>
      <c r="I46" s="48"/>
      <c r="J46" s="41"/>
    </row>
    <row r="47" spans="1:10" ht="12.75">
      <c r="A47" s="51"/>
      <c r="B47" s="30"/>
      <c r="C47" s="39"/>
      <c r="D47" s="36"/>
      <c r="E47" s="37"/>
      <c r="F47" s="42"/>
      <c r="G47" s="44"/>
      <c r="I47" s="52"/>
      <c r="J47" s="44"/>
    </row>
    <row r="48" spans="1:10" ht="12.75">
      <c r="A48" s="51"/>
      <c r="B48" s="30"/>
      <c r="C48" s="39"/>
      <c r="D48" s="36"/>
      <c r="E48" s="37"/>
      <c r="F48" s="14">
        <f>SUM(F43:F46)</f>
        <v>10634</v>
      </c>
      <c r="G48" s="41">
        <f>SUM(G43:G46)</f>
        <v>6112</v>
      </c>
      <c r="I48" s="14">
        <f>SUM(I43:I46)</f>
        <v>27703</v>
      </c>
      <c r="J48" s="41">
        <f>SUM(J43:J46)</f>
        <v>22627</v>
      </c>
    </row>
    <row r="49" spans="1:10" ht="13.5" thickBot="1">
      <c r="A49" s="51"/>
      <c r="B49" s="30"/>
      <c r="C49" s="39"/>
      <c r="D49" s="36"/>
      <c r="E49" s="37"/>
      <c r="F49" s="18"/>
      <c r="G49" s="46"/>
      <c r="I49" s="46"/>
      <c r="J49" s="46"/>
    </row>
    <row r="50" ht="13.5" thickTop="1"/>
    <row r="74" ht="12.75">
      <c r="A74" s="7" t="s">
        <v>42</v>
      </c>
    </row>
    <row r="75" ht="12.75">
      <c r="A75" s="7" t="s">
        <v>43</v>
      </c>
    </row>
  </sheetData>
  <mergeCells count="2">
    <mergeCell ref="F10:G10"/>
    <mergeCell ref="I10:J10"/>
  </mergeCells>
  <printOptions/>
  <pageMargins left="0.75" right="0.41" top="0.72" bottom="0.29" header="0.5" footer="0.2"/>
  <pageSetup horizontalDpi="600" verticalDpi="600" orientation="portrait" paperSize="9"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tabColor indexed="34"/>
  </sheetPr>
  <dimension ref="A1:H75"/>
  <sheetViews>
    <sheetView showGridLines="0" workbookViewId="0" topLeftCell="A1">
      <selection activeCell="A1" sqref="A1"/>
    </sheetView>
  </sheetViews>
  <sheetFormatPr defaultColWidth="9.140625" defaultRowHeight="12.75"/>
  <cols>
    <col min="1" max="1" width="3.140625" style="47" customWidth="1"/>
    <col min="2" max="2" width="5.421875" style="47" customWidth="1"/>
    <col min="3" max="3" width="37.8515625" style="47" customWidth="1"/>
    <col min="4" max="4" width="24.140625" style="47" customWidth="1"/>
    <col min="5" max="5" width="19.00390625" style="2" customWidth="1"/>
    <col min="6" max="6" width="17.57421875" style="2" customWidth="1"/>
    <col min="7" max="13" width="9.140625" style="47" customWidth="1"/>
    <col min="14" max="16384" width="9.140625" style="47" customWidth="1"/>
  </cols>
  <sheetData>
    <row r="1" spans="1:8" ht="22.5" customHeight="1">
      <c r="A1" s="1" t="s">
        <v>330</v>
      </c>
      <c r="F1" s="47"/>
      <c r="H1" s="2"/>
    </row>
    <row r="2" s="2" customFormat="1" ht="12.75">
      <c r="E2" s="5"/>
    </row>
    <row r="3" spans="1:5" s="2" customFormat="1" ht="12.75">
      <c r="A3" s="7"/>
      <c r="E3" s="53"/>
    </row>
    <row r="4" s="2" customFormat="1" ht="12.75">
      <c r="E4" s="9"/>
    </row>
    <row r="5" ht="12.75">
      <c r="A5" s="7" t="s">
        <v>44</v>
      </c>
    </row>
    <row r="6" ht="12.75">
      <c r="A6" s="7" t="s">
        <v>45</v>
      </c>
    </row>
    <row r="7" spans="1:5" ht="12.75">
      <c r="A7" s="2"/>
      <c r="E7" s="8"/>
    </row>
    <row r="8" spans="1:6" ht="12.75">
      <c r="A8" s="2"/>
      <c r="F8" s="9"/>
    </row>
    <row r="9" spans="5:6" ht="12.75">
      <c r="E9" s="8"/>
      <c r="F9" s="8"/>
    </row>
    <row r="10" spans="5:6" ht="12.75">
      <c r="E10" s="8" t="s">
        <v>46</v>
      </c>
      <c r="F10" s="8" t="s">
        <v>46</v>
      </c>
    </row>
    <row r="11" spans="5:6" ht="12.75">
      <c r="E11" s="12" t="s">
        <v>11</v>
      </c>
      <c r="F11" s="12" t="s">
        <v>47</v>
      </c>
    </row>
    <row r="12" spans="5:6" ht="12.75">
      <c r="E12" s="8" t="s">
        <v>13</v>
      </c>
      <c r="F12" s="8" t="s">
        <v>13</v>
      </c>
    </row>
    <row r="13" spans="5:6" ht="12.75">
      <c r="E13" s="8"/>
      <c r="F13" s="8"/>
    </row>
    <row r="15" ht="12.75">
      <c r="A15" s="2" t="s">
        <v>48</v>
      </c>
    </row>
    <row r="17" spans="2:6" ht="12.75">
      <c r="B17" s="2" t="s">
        <v>49</v>
      </c>
      <c r="D17" s="54"/>
      <c r="E17" s="14">
        <v>116144</v>
      </c>
      <c r="F17" s="14">
        <v>129747</v>
      </c>
    </row>
    <row r="18" spans="2:6" ht="12.75">
      <c r="B18" s="2" t="s">
        <v>50</v>
      </c>
      <c r="E18" s="14">
        <v>6470</v>
      </c>
      <c r="F18" s="14">
        <v>6470</v>
      </c>
    </row>
    <row r="19" spans="2:6" ht="12.75">
      <c r="B19" s="2" t="s">
        <v>51</v>
      </c>
      <c r="E19" s="14">
        <v>20143</v>
      </c>
      <c r="F19" s="14">
        <v>23137</v>
      </c>
    </row>
    <row r="20" spans="2:6" ht="12.75">
      <c r="B20" s="2" t="s">
        <v>52</v>
      </c>
      <c r="E20" s="14">
        <v>23038</v>
      </c>
      <c r="F20" s="14">
        <v>27591</v>
      </c>
    </row>
    <row r="21" spans="2:6" ht="12.75">
      <c r="B21" s="2" t="s">
        <v>53</v>
      </c>
      <c r="E21" s="14">
        <v>271</v>
      </c>
      <c r="F21" s="14">
        <v>259</v>
      </c>
    </row>
    <row r="22" spans="2:6" ht="12.75">
      <c r="B22" s="2" t="s">
        <v>54</v>
      </c>
      <c r="E22" s="14">
        <v>43111</v>
      </c>
      <c r="F22" s="14">
        <v>41578</v>
      </c>
    </row>
    <row r="23" spans="2:6" ht="12.75">
      <c r="B23" s="30" t="s">
        <v>55</v>
      </c>
      <c r="E23" s="16">
        <v>308</v>
      </c>
      <c r="F23" s="16">
        <v>459</v>
      </c>
    </row>
    <row r="24" spans="2:6" ht="12.75">
      <c r="B24" s="55"/>
      <c r="E24" s="14"/>
      <c r="F24" s="14"/>
    </row>
    <row r="25" spans="5:6" ht="12.75">
      <c r="E25" s="6">
        <f>SUM(E17:E23)</f>
        <v>209485</v>
      </c>
      <c r="F25" s="6">
        <f>SUM(F17:F23)</f>
        <v>229241</v>
      </c>
    </row>
    <row r="26" spans="1:6" ht="12.75">
      <c r="A26" s="47" t="s">
        <v>56</v>
      </c>
      <c r="E26" s="6"/>
      <c r="F26" s="6"/>
    </row>
    <row r="27" spans="5:6" ht="12.75">
      <c r="E27" s="6"/>
      <c r="F27" s="6"/>
    </row>
    <row r="28" spans="2:6" ht="12.75">
      <c r="B28" s="2" t="s">
        <v>54</v>
      </c>
      <c r="D28" s="56"/>
      <c r="E28" s="57">
        <v>9887</v>
      </c>
      <c r="F28" s="58">
        <v>13459</v>
      </c>
    </row>
    <row r="29" spans="2:6" ht="12.75">
      <c r="B29" s="2" t="s">
        <v>57</v>
      </c>
      <c r="D29" s="59"/>
      <c r="E29" s="60">
        <v>1304</v>
      </c>
      <c r="F29" s="61">
        <v>9463</v>
      </c>
    </row>
    <row r="30" spans="2:6" ht="12.75">
      <c r="B30" s="2" t="s">
        <v>58</v>
      </c>
      <c r="D30" s="56"/>
      <c r="E30" s="60">
        <v>14469</v>
      </c>
      <c r="F30" s="61">
        <v>3302</v>
      </c>
    </row>
    <row r="31" spans="2:6" ht="12.75">
      <c r="B31" s="2" t="s">
        <v>59</v>
      </c>
      <c r="D31" s="56"/>
      <c r="E31" s="60">
        <v>38794</v>
      </c>
      <c r="F31" s="61">
        <v>38107</v>
      </c>
    </row>
    <row r="32" spans="2:6" ht="12.75">
      <c r="B32" s="2" t="s">
        <v>60</v>
      </c>
      <c r="D32" s="56"/>
      <c r="E32" s="60">
        <v>79533</v>
      </c>
      <c r="F32" s="61">
        <v>75754</v>
      </c>
    </row>
    <row r="33" spans="2:6" ht="12.75">
      <c r="B33" s="2" t="s">
        <v>61</v>
      </c>
      <c r="D33" s="56"/>
      <c r="E33" s="60">
        <v>2110</v>
      </c>
      <c r="F33" s="61">
        <v>1174</v>
      </c>
    </row>
    <row r="34" spans="2:6" ht="12.75">
      <c r="B34" s="2" t="s">
        <v>62</v>
      </c>
      <c r="D34" s="56"/>
      <c r="E34" s="60">
        <v>744</v>
      </c>
      <c r="F34" s="61">
        <v>2015</v>
      </c>
    </row>
    <row r="35" spans="2:6" ht="12.75">
      <c r="B35" s="2" t="s">
        <v>63</v>
      </c>
      <c r="D35" s="56"/>
      <c r="E35" s="62">
        <v>121506</v>
      </c>
      <c r="F35" s="63">
        <v>84849</v>
      </c>
    </row>
    <row r="36" spans="2:6" ht="12.75">
      <c r="B36" s="56"/>
      <c r="D36" s="59"/>
      <c r="E36" s="30"/>
      <c r="F36" s="30"/>
    </row>
    <row r="37" spans="2:6" ht="12.75">
      <c r="B37" s="56"/>
      <c r="D37" s="56"/>
      <c r="E37" s="14">
        <f>SUM(E28:E35)</f>
        <v>268347</v>
      </c>
      <c r="F37" s="14">
        <f>SUM(F28:F35)</f>
        <v>228123</v>
      </c>
    </row>
    <row r="38" spans="2:6" ht="12.75">
      <c r="B38" s="56"/>
      <c r="D38" s="56"/>
      <c r="E38" s="14"/>
      <c r="F38" s="14"/>
    </row>
    <row r="39" spans="1:6" ht="12.75">
      <c r="A39" s="47" t="s">
        <v>64</v>
      </c>
      <c r="E39" s="6"/>
      <c r="F39" s="6"/>
    </row>
    <row r="40" spans="5:6" ht="12.75">
      <c r="E40" s="6"/>
      <c r="F40" s="6"/>
    </row>
    <row r="41" spans="2:6" ht="12.75">
      <c r="B41" s="2" t="s">
        <v>65</v>
      </c>
      <c r="C41" s="7"/>
      <c r="D41" s="56"/>
      <c r="E41" s="57">
        <v>68905</v>
      </c>
      <c r="F41" s="58">
        <f>59751</f>
        <v>59751</v>
      </c>
    </row>
    <row r="42" spans="2:6" ht="12.75">
      <c r="B42" s="2" t="s">
        <v>66</v>
      </c>
      <c r="D42" s="56"/>
      <c r="E42" s="60">
        <v>1899</v>
      </c>
      <c r="F42" s="61">
        <v>1326</v>
      </c>
    </row>
    <row r="43" spans="2:6" ht="12.75">
      <c r="B43" s="2" t="s">
        <v>67</v>
      </c>
      <c r="D43" s="56"/>
      <c r="E43" s="60">
        <v>5</v>
      </c>
      <c r="F43" s="61">
        <v>30</v>
      </c>
    </row>
    <row r="44" spans="2:6" ht="12.75">
      <c r="B44" s="2" t="s">
        <v>68</v>
      </c>
      <c r="D44" s="56"/>
      <c r="E44" s="62">
        <v>3542</v>
      </c>
      <c r="F44" s="63">
        <v>1738</v>
      </c>
    </row>
    <row r="45" spans="2:6" ht="12.75">
      <c r="B45" s="56"/>
      <c r="D45" s="56"/>
      <c r="E45" s="14"/>
      <c r="F45" s="14"/>
    </row>
    <row r="46" spans="2:6" ht="12.75">
      <c r="B46" s="56"/>
      <c r="D46" s="56"/>
      <c r="E46" s="16">
        <f>SUM(E41:E44)</f>
        <v>74351</v>
      </c>
      <c r="F46" s="16">
        <f>SUM(F41:F44)</f>
        <v>62845</v>
      </c>
    </row>
    <row r="47" spans="5:6" ht="12.75">
      <c r="E47" s="14"/>
      <c r="F47" s="6"/>
    </row>
    <row r="48" spans="1:6" ht="12.75">
      <c r="A48" s="47" t="s">
        <v>69</v>
      </c>
      <c r="E48" s="14">
        <f>+E37-E46</f>
        <v>193996</v>
      </c>
      <c r="F48" s="14">
        <f>+F37-F46</f>
        <v>165278</v>
      </c>
    </row>
    <row r="49" spans="5:6" ht="12.75">
      <c r="E49" s="14"/>
      <c r="F49" s="14"/>
    </row>
    <row r="50" spans="1:6" ht="12.75">
      <c r="A50" s="2" t="s">
        <v>70</v>
      </c>
      <c r="E50" s="14"/>
      <c r="F50" s="14"/>
    </row>
    <row r="51" spans="5:6" ht="12.75">
      <c r="E51" s="14"/>
      <c r="F51" s="14"/>
    </row>
    <row r="52" spans="2:6" ht="12.75">
      <c r="B52" s="2" t="s">
        <v>71</v>
      </c>
      <c r="E52" s="14">
        <v>4558</v>
      </c>
      <c r="F52" s="14">
        <v>4627</v>
      </c>
    </row>
    <row r="53" spans="2:6" ht="12.75">
      <c r="B53" s="56"/>
      <c r="E53" s="16"/>
      <c r="F53" s="16"/>
    </row>
    <row r="54" spans="5:6" ht="12.75">
      <c r="E54" s="14"/>
      <c r="F54" s="14"/>
    </row>
    <row r="55" spans="1:6" ht="13.5" thickBot="1">
      <c r="A55" s="47" t="s">
        <v>72</v>
      </c>
      <c r="E55" s="18">
        <f>E25+E48-E52</f>
        <v>398923</v>
      </c>
      <c r="F55" s="18">
        <f>F25+F48-F52</f>
        <v>389892</v>
      </c>
    </row>
    <row r="56" spans="5:6" ht="13.5" thickTop="1">
      <c r="E56" s="6"/>
      <c r="F56" s="6"/>
    </row>
    <row r="57" spans="1:6" ht="12.75">
      <c r="A57" s="47" t="s">
        <v>73</v>
      </c>
      <c r="E57" s="6"/>
      <c r="F57" s="6"/>
    </row>
    <row r="58" spans="5:6" ht="12.75">
      <c r="E58" s="6"/>
      <c r="F58" s="6"/>
    </row>
    <row r="59" spans="2:6" ht="12.75">
      <c r="B59" s="2" t="s">
        <v>74</v>
      </c>
      <c r="E59" s="6">
        <v>203070</v>
      </c>
      <c r="F59" s="6">
        <v>203070</v>
      </c>
    </row>
    <row r="60" spans="2:6" ht="12.75">
      <c r="B60" s="2" t="s">
        <v>75</v>
      </c>
      <c r="E60" s="16">
        <v>195853</v>
      </c>
      <c r="F60" s="16">
        <v>186822</v>
      </c>
    </row>
    <row r="61" spans="5:6" ht="12.75">
      <c r="E61" s="14"/>
      <c r="F61" s="14"/>
    </row>
    <row r="62" spans="1:6" ht="13.5" thickBot="1">
      <c r="A62" s="47" t="s">
        <v>76</v>
      </c>
      <c r="E62" s="18">
        <f>+E59+E60</f>
        <v>398923</v>
      </c>
      <c r="F62" s="18">
        <f>+F59+F60</f>
        <v>389892</v>
      </c>
    </row>
    <row r="63" spans="5:6" ht="13.5" thickTop="1">
      <c r="E63" s="14"/>
      <c r="F63" s="14"/>
    </row>
    <row r="64" spans="5:6" ht="12.75">
      <c r="E64" s="2" t="s">
        <v>77</v>
      </c>
      <c r="F64" s="2" t="s">
        <v>77</v>
      </c>
    </row>
    <row r="65" spans="1:6" ht="13.5" thickBot="1">
      <c r="A65" s="47" t="s">
        <v>78</v>
      </c>
      <c r="E65" s="64">
        <v>210</v>
      </c>
      <c r="F65" s="64">
        <v>197</v>
      </c>
    </row>
    <row r="66" spans="5:6" ht="12.75">
      <c r="E66" s="14"/>
      <c r="F66" s="14"/>
    </row>
    <row r="67" spans="5:6" ht="12.75">
      <c r="E67" s="14"/>
      <c r="F67" s="14"/>
    </row>
    <row r="68" spans="1:4" ht="12.75">
      <c r="A68" s="7" t="s">
        <v>79</v>
      </c>
      <c r="B68" s="7"/>
      <c r="C68" s="7"/>
      <c r="D68" s="7"/>
    </row>
    <row r="69" spans="1:4" ht="12.75">
      <c r="A69" s="7" t="s">
        <v>43</v>
      </c>
      <c r="B69" s="7"/>
      <c r="C69" s="7"/>
      <c r="D69" s="7"/>
    </row>
    <row r="71" spans="5:6" s="55" customFormat="1" ht="12.75">
      <c r="E71" s="30"/>
      <c r="F71" s="30"/>
    </row>
    <row r="72" spans="4:6" s="55" customFormat="1" ht="12.75">
      <c r="D72" s="65"/>
      <c r="E72" s="30"/>
      <c r="F72" s="30"/>
    </row>
    <row r="73" spans="4:6" s="55" customFormat="1" ht="12.75">
      <c r="D73" s="65"/>
      <c r="E73" s="30"/>
      <c r="F73" s="30"/>
    </row>
    <row r="74" spans="4:6" s="55" customFormat="1" ht="12.75">
      <c r="D74" s="65"/>
      <c r="E74" s="30"/>
      <c r="F74" s="30"/>
    </row>
    <row r="75" ht="12.75">
      <c r="D75" s="66"/>
    </row>
  </sheetData>
  <printOptions/>
  <pageMargins left="0.92" right="0.57" top="0.27" bottom="0.17" header="0.19" footer="0.2"/>
  <pageSetup horizontalDpi="600" verticalDpi="600" orientation="portrait" scale="80" r:id="rId1"/>
  <headerFooter alignWithMargins="0">
    <oddFooter>&amp;CPage 3</oddFooter>
  </headerFooter>
  <rowBreaks count="1" manualBreakCount="1">
    <brk id="71" max="255" man="1"/>
  </rowBreaks>
</worksheet>
</file>

<file path=xl/worksheets/sheet4.xml><?xml version="1.0" encoding="utf-8"?>
<worksheet xmlns="http://schemas.openxmlformats.org/spreadsheetml/2006/main" xmlns:r="http://schemas.openxmlformats.org/officeDocument/2006/relationships">
  <sheetPr>
    <tabColor indexed="34"/>
  </sheetPr>
  <dimension ref="A1:M111"/>
  <sheetViews>
    <sheetView showGridLines="0" workbookViewId="0" topLeftCell="A1">
      <selection activeCell="A1" sqref="A1"/>
    </sheetView>
  </sheetViews>
  <sheetFormatPr defaultColWidth="9.140625" defaultRowHeight="12.75"/>
  <cols>
    <col min="1" max="1" width="3.140625" style="2" customWidth="1"/>
    <col min="2" max="3" width="3.7109375" style="2" customWidth="1"/>
    <col min="4" max="4" width="26.421875" style="2" customWidth="1"/>
    <col min="5" max="5" width="14.00390625" style="2" customWidth="1"/>
    <col min="6" max="6" width="14.28125" style="2" customWidth="1"/>
    <col min="7" max="7" width="15.7109375" style="2" customWidth="1"/>
    <col min="8" max="9" width="14.8515625" style="2" customWidth="1"/>
    <col min="10" max="10" width="13.421875" style="2" customWidth="1"/>
    <col min="11" max="11" width="13.7109375" style="2" customWidth="1"/>
    <col min="12" max="12" width="11.7109375" style="2" customWidth="1"/>
    <col min="13" max="13" width="9.8515625" style="2" bestFit="1" customWidth="1"/>
    <col min="14" max="14" width="9.140625" style="2" customWidth="1"/>
    <col min="15" max="15" width="9.8515625" style="2" bestFit="1" customWidth="1"/>
    <col min="16" max="16384" width="9.140625" style="2" customWidth="1"/>
  </cols>
  <sheetData>
    <row r="1" spans="1:13" s="47" customFormat="1" ht="22.5" customHeight="1">
      <c r="A1" s="1" t="s">
        <v>330</v>
      </c>
      <c r="B1" s="2"/>
      <c r="C1" s="2"/>
      <c r="D1" s="2"/>
      <c r="E1" s="2"/>
      <c r="F1" s="2"/>
      <c r="G1" s="2"/>
      <c r="H1" s="2"/>
      <c r="I1" s="2"/>
      <c r="J1" s="2"/>
      <c r="K1" s="2"/>
      <c r="L1" s="2"/>
      <c r="M1" s="2"/>
    </row>
    <row r="2" ht="12.75">
      <c r="G2" s="53"/>
    </row>
    <row r="3" spans="1:7" ht="12.75">
      <c r="A3" s="7"/>
      <c r="G3" s="8"/>
    </row>
    <row r="4" ht="12.75">
      <c r="J4" s="8"/>
    </row>
    <row r="5" spans="1:11" ht="15">
      <c r="A5" s="67" t="s">
        <v>80</v>
      </c>
      <c r="E5" s="8"/>
      <c r="F5" s="8"/>
      <c r="G5" s="8"/>
      <c r="H5" s="8"/>
      <c r="I5" s="8"/>
      <c r="J5" s="8"/>
      <c r="K5" s="8"/>
    </row>
    <row r="6" spans="1:11" ht="15">
      <c r="A6" s="67" t="s">
        <v>1</v>
      </c>
      <c r="E6" s="8"/>
      <c r="F6" s="8"/>
      <c r="G6" s="8"/>
      <c r="H6" s="8"/>
      <c r="I6" s="8"/>
      <c r="J6" s="8"/>
      <c r="K6" s="8"/>
    </row>
    <row r="7" spans="1:11" ht="12.75">
      <c r="A7" s="7"/>
      <c r="E7" s="8"/>
      <c r="F7" s="8"/>
      <c r="G7" s="8"/>
      <c r="H7" s="8"/>
      <c r="I7" s="8"/>
      <c r="J7" s="8"/>
      <c r="K7" s="8"/>
    </row>
    <row r="8" spans="5:11" ht="12.75">
      <c r="E8" s="8"/>
      <c r="F8" s="8"/>
      <c r="G8" s="8"/>
      <c r="H8" s="8"/>
      <c r="I8" s="8"/>
      <c r="J8" s="8"/>
      <c r="K8" s="8"/>
    </row>
    <row r="9" spans="5:11" ht="12.75">
      <c r="E9" s="8"/>
      <c r="F9" s="8"/>
      <c r="G9" s="8"/>
      <c r="H9" s="8"/>
      <c r="I9" s="8"/>
      <c r="J9" s="8"/>
      <c r="K9" s="8"/>
    </row>
    <row r="10" spans="7:11" ht="14.25">
      <c r="G10" s="262" t="s">
        <v>81</v>
      </c>
      <c r="H10" s="262"/>
      <c r="I10" s="262"/>
      <c r="J10" s="262"/>
      <c r="K10" s="68" t="s">
        <v>82</v>
      </c>
    </row>
    <row r="11" spans="5:12" ht="14.25">
      <c r="E11" s="8"/>
      <c r="F11" s="8"/>
      <c r="G11" s="69" t="s">
        <v>83</v>
      </c>
      <c r="H11" s="8"/>
      <c r="J11" s="69" t="s">
        <v>84</v>
      </c>
      <c r="K11" s="69"/>
      <c r="L11" s="69"/>
    </row>
    <row r="12" spans="5:12" ht="14.25">
      <c r="E12" s="69" t="s">
        <v>85</v>
      </c>
      <c r="F12" s="69" t="s">
        <v>86</v>
      </c>
      <c r="G12" s="69" t="s">
        <v>87</v>
      </c>
      <c r="H12" s="69" t="s">
        <v>88</v>
      </c>
      <c r="I12" s="69" t="s">
        <v>89</v>
      </c>
      <c r="J12" s="69" t="s">
        <v>90</v>
      </c>
      <c r="K12" s="71" t="s">
        <v>91</v>
      </c>
      <c r="L12" s="69"/>
    </row>
    <row r="13" spans="5:12" ht="14.25">
      <c r="E13" s="72" t="s">
        <v>92</v>
      </c>
      <c r="F13" s="72" t="s">
        <v>93</v>
      </c>
      <c r="G13" s="72" t="s">
        <v>94</v>
      </c>
      <c r="H13" s="72" t="s">
        <v>95</v>
      </c>
      <c r="I13" s="72" t="s">
        <v>94</v>
      </c>
      <c r="J13" s="72" t="s">
        <v>94</v>
      </c>
      <c r="K13" s="72" t="s">
        <v>96</v>
      </c>
      <c r="L13" s="72" t="s">
        <v>97</v>
      </c>
    </row>
    <row r="14" spans="5:12" ht="14.25">
      <c r="E14" s="69" t="s">
        <v>13</v>
      </c>
      <c r="F14" s="69" t="s">
        <v>13</v>
      </c>
      <c r="G14" s="69" t="s">
        <v>13</v>
      </c>
      <c r="H14" s="69" t="s">
        <v>13</v>
      </c>
      <c r="I14" s="69" t="s">
        <v>13</v>
      </c>
      <c r="J14" s="69" t="s">
        <v>13</v>
      </c>
      <c r="K14" s="69" t="s">
        <v>13</v>
      </c>
      <c r="L14" s="69" t="s">
        <v>98</v>
      </c>
    </row>
    <row r="15" spans="5:11" ht="12.75">
      <c r="E15" s="13"/>
      <c r="F15" s="13"/>
      <c r="G15" s="13"/>
      <c r="H15" s="13"/>
      <c r="I15" s="13"/>
      <c r="J15" s="13"/>
      <c r="K15" s="13"/>
    </row>
    <row r="16" s="73" customFormat="1" ht="14.25">
      <c r="L16" s="74"/>
    </row>
    <row r="17" spans="1:12" s="73" customFormat="1" ht="14.25">
      <c r="A17" s="73" t="s">
        <v>99</v>
      </c>
      <c r="E17" s="74">
        <v>203070</v>
      </c>
      <c r="F17" s="74">
        <v>-5660</v>
      </c>
      <c r="G17" s="74">
        <v>47632</v>
      </c>
      <c r="H17" s="74">
        <v>12727</v>
      </c>
      <c r="I17" s="74">
        <v>1279</v>
      </c>
      <c r="J17" s="74">
        <v>-5508</v>
      </c>
      <c r="K17" s="74">
        <v>136352</v>
      </c>
      <c r="L17" s="74">
        <v>389892</v>
      </c>
    </row>
    <row r="18" spans="1:13" ht="14.25">
      <c r="A18" s="73"/>
      <c r="B18" s="73"/>
      <c r="C18" s="73"/>
      <c r="D18" s="73"/>
      <c r="E18" s="75"/>
      <c r="F18" s="75"/>
      <c r="G18" s="76"/>
      <c r="H18" s="75"/>
      <c r="I18" s="75"/>
      <c r="J18" s="75"/>
      <c r="K18" s="75"/>
      <c r="L18" s="74"/>
      <c r="M18" s="74"/>
    </row>
    <row r="19" spans="1:13" ht="14.25">
      <c r="A19" s="77" t="s">
        <v>100</v>
      </c>
      <c r="B19" s="73"/>
      <c r="C19" s="73"/>
      <c r="D19" s="73"/>
      <c r="E19" s="75">
        <v>0</v>
      </c>
      <c r="F19" s="75">
        <v>-10087</v>
      </c>
      <c r="G19" s="76">
        <v>0</v>
      </c>
      <c r="H19" s="75">
        <v>0</v>
      </c>
      <c r="I19" s="75">
        <v>0</v>
      </c>
      <c r="J19" s="75">
        <v>0</v>
      </c>
      <c r="K19" s="75">
        <v>0</v>
      </c>
      <c r="L19" s="74">
        <f>SUM(E19:K19)</f>
        <v>-10087</v>
      </c>
      <c r="M19" s="74"/>
    </row>
    <row r="20" spans="1:13" ht="14.25">
      <c r="A20" s="77"/>
      <c r="B20" s="73"/>
      <c r="C20" s="73"/>
      <c r="D20" s="73"/>
      <c r="E20" s="75"/>
      <c r="F20" s="75"/>
      <c r="G20" s="76"/>
      <c r="H20" s="75"/>
      <c r="I20" s="75"/>
      <c r="J20" s="75"/>
      <c r="K20" s="75"/>
      <c r="L20" s="74"/>
      <c r="M20" s="74"/>
    </row>
    <row r="21" spans="1:13" ht="14.25">
      <c r="A21" s="73" t="s">
        <v>101</v>
      </c>
      <c r="B21" s="73"/>
      <c r="C21" s="73"/>
      <c r="D21" s="73"/>
      <c r="E21" s="75"/>
      <c r="F21" s="75"/>
      <c r="G21" s="76"/>
      <c r="H21" s="75"/>
      <c r="I21" s="75"/>
      <c r="J21" s="75"/>
      <c r="K21" s="75">
        <v>-8585</v>
      </c>
      <c r="L21" s="74">
        <f>SUM(E21:K21)</f>
        <v>-8585</v>
      </c>
      <c r="M21" s="74"/>
    </row>
    <row r="22" spans="1:13" ht="14.25">
      <c r="A22" s="77"/>
      <c r="B22" s="73"/>
      <c r="C22" s="73"/>
      <c r="D22" s="73"/>
      <c r="E22" s="75"/>
      <c r="F22" s="75"/>
      <c r="G22" s="76"/>
      <c r="H22" s="75"/>
      <c r="I22" s="75"/>
      <c r="J22" s="75"/>
      <c r="K22" s="75"/>
      <c r="L22" s="74"/>
      <c r="M22" s="74"/>
    </row>
    <row r="23" spans="1:4" ht="14.25">
      <c r="A23" s="73" t="s">
        <v>102</v>
      </c>
      <c r="B23" s="73"/>
      <c r="C23" s="73"/>
      <c r="D23" s="73"/>
    </row>
    <row r="24" spans="1:12" s="73" customFormat="1" ht="14.25">
      <c r="A24" s="73" t="s">
        <v>103</v>
      </c>
      <c r="E24" s="75">
        <v>0</v>
      </c>
      <c r="F24" s="75">
        <v>0</v>
      </c>
      <c r="G24" s="75">
        <v>0</v>
      </c>
      <c r="H24" s="75">
        <v>0</v>
      </c>
      <c r="I24" s="75">
        <f>'Con.Comp.Inc'!I24+'Con.Comp.Inc'!I26</f>
        <v>-5342</v>
      </c>
      <c r="J24" s="75">
        <f>'Con.Comp.Inc'!I29</f>
        <v>6472</v>
      </c>
      <c r="K24" s="75">
        <f>'Con.Comp.Inc'!I18</f>
        <v>26573</v>
      </c>
      <c r="L24" s="75">
        <f>SUM(E24:K24)</f>
        <v>27703</v>
      </c>
    </row>
    <row r="25" spans="5:12" s="73" customFormat="1" ht="15" thickBot="1">
      <c r="E25" s="78"/>
      <c r="F25" s="78"/>
      <c r="G25" s="78"/>
      <c r="H25" s="78"/>
      <c r="I25" s="78"/>
      <c r="J25" s="78"/>
      <c r="K25" s="78"/>
      <c r="L25" s="79"/>
    </row>
    <row r="26" spans="1:12" ht="14.25">
      <c r="A26" s="73"/>
      <c r="B26" s="73"/>
      <c r="C26" s="73"/>
      <c r="D26" s="73"/>
      <c r="E26" s="75"/>
      <c r="F26" s="75"/>
      <c r="G26" s="75"/>
      <c r="H26" s="75"/>
      <c r="I26" s="75"/>
      <c r="J26" s="75"/>
      <c r="K26" s="75"/>
      <c r="L26" s="73"/>
    </row>
    <row r="27" spans="1:13" ht="14.25">
      <c r="A27" s="73" t="s">
        <v>104</v>
      </c>
      <c r="B27" s="73"/>
      <c r="C27" s="73"/>
      <c r="D27" s="73"/>
      <c r="E27" s="75">
        <f aca="true" t="shared" si="0" ref="E27:J27">E17+E24+E19</f>
        <v>203070</v>
      </c>
      <c r="F27" s="75">
        <f t="shared" si="0"/>
        <v>-15747</v>
      </c>
      <c r="G27" s="75">
        <f t="shared" si="0"/>
        <v>47632</v>
      </c>
      <c r="H27" s="75">
        <f t="shared" si="0"/>
        <v>12727</v>
      </c>
      <c r="I27" s="75">
        <f t="shared" si="0"/>
        <v>-4063</v>
      </c>
      <c r="J27" s="75">
        <f t="shared" si="0"/>
        <v>964</v>
      </c>
      <c r="K27" s="75">
        <f>K17+K24+K19+K21</f>
        <v>154340</v>
      </c>
      <c r="L27" s="75">
        <f>L17+L24+L19+L21</f>
        <v>398923</v>
      </c>
      <c r="M27" s="75"/>
    </row>
    <row r="28" spans="1:12" ht="15" thickBot="1">
      <c r="A28" s="73"/>
      <c r="B28" s="73"/>
      <c r="C28" s="73"/>
      <c r="D28" s="73"/>
      <c r="E28" s="80"/>
      <c r="F28" s="80"/>
      <c r="G28" s="80"/>
      <c r="H28" s="80"/>
      <c r="I28" s="80"/>
      <c r="J28" s="80"/>
      <c r="K28" s="80"/>
      <c r="L28" s="78"/>
    </row>
    <row r="29" spans="1:12" ht="14.25">
      <c r="A29" s="73"/>
      <c r="B29" s="73"/>
      <c r="C29" s="73"/>
      <c r="D29" s="73"/>
      <c r="E29" s="75"/>
      <c r="F29" s="75"/>
      <c r="G29" s="75"/>
      <c r="H29" s="75"/>
      <c r="I29" s="75"/>
      <c r="J29" s="75"/>
      <c r="K29" s="75"/>
      <c r="L29" s="81"/>
    </row>
    <row r="30" spans="1:12" ht="14.25">
      <c r="A30" s="73"/>
      <c r="B30" s="73"/>
      <c r="C30" s="73"/>
      <c r="D30" s="73"/>
      <c r="E30" s="75"/>
      <c r="F30" s="75"/>
      <c r="G30" s="75"/>
      <c r="H30" s="75"/>
      <c r="I30" s="75"/>
      <c r="J30" s="75"/>
      <c r="K30" s="75"/>
      <c r="L30" s="81"/>
    </row>
    <row r="31" spans="1:12" ht="14.25">
      <c r="A31" s="73"/>
      <c r="B31" s="73"/>
      <c r="C31" s="73"/>
      <c r="D31" s="73"/>
      <c r="E31" s="75"/>
      <c r="F31" s="75"/>
      <c r="G31" s="75"/>
      <c r="H31" s="75"/>
      <c r="I31" s="75"/>
      <c r="J31" s="75"/>
      <c r="K31" s="75"/>
      <c r="L31" s="81"/>
    </row>
    <row r="32" spans="1:12" ht="14.25">
      <c r="A32" s="73"/>
      <c r="B32" s="73"/>
      <c r="C32" s="73"/>
      <c r="D32" s="73"/>
      <c r="E32" s="75"/>
      <c r="F32" s="75"/>
      <c r="G32" s="75"/>
      <c r="H32" s="75"/>
      <c r="I32" s="75"/>
      <c r="J32" s="75"/>
      <c r="K32" s="75"/>
      <c r="L32" s="81"/>
    </row>
    <row r="33" spans="1:12" s="73" customFormat="1" ht="14.25">
      <c r="A33" s="73" t="s">
        <v>105</v>
      </c>
      <c r="E33" s="74">
        <v>225632</v>
      </c>
      <c r="F33" s="74">
        <v>-20425</v>
      </c>
      <c r="G33" s="74">
        <v>25070</v>
      </c>
      <c r="H33" s="74">
        <v>14479</v>
      </c>
      <c r="I33" s="74">
        <v>0</v>
      </c>
      <c r="J33" s="74">
        <v>4860</v>
      </c>
      <c r="K33" s="74">
        <v>119611</v>
      </c>
      <c r="L33" s="76">
        <f>SUM(E33:K33)</f>
        <v>369227</v>
      </c>
    </row>
    <row r="34" s="73" customFormat="1" ht="14.25">
      <c r="L34" s="74"/>
    </row>
    <row r="35" spans="1:13" ht="14.25">
      <c r="A35" s="73" t="s">
        <v>106</v>
      </c>
      <c r="B35" s="73"/>
      <c r="C35" s="73"/>
      <c r="D35" s="73"/>
      <c r="E35" s="75">
        <v>-22562</v>
      </c>
      <c r="F35" s="75">
        <v>20425</v>
      </c>
      <c r="G35" s="76">
        <v>22562</v>
      </c>
      <c r="H35" s="82">
        <v>0</v>
      </c>
      <c r="I35" s="76">
        <v>0</v>
      </c>
      <c r="J35" s="75">
        <v>0</v>
      </c>
      <c r="K35" s="75">
        <v>-20425</v>
      </c>
      <c r="L35" s="74">
        <f>SUM(E35:K35)</f>
        <v>0</v>
      </c>
      <c r="M35" s="74"/>
    </row>
    <row r="36" spans="5:12" s="73" customFormat="1" ht="14.25">
      <c r="E36" s="74"/>
      <c r="F36" s="74"/>
      <c r="G36" s="75"/>
      <c r="H36" s="76"/>
      <c r="I36" s="76"/>
      <c r="J36" s="75"/>
      <c r="K36" s="75"/>
      <c r="L36" s="74"/>
    </row>
    <row r="37" spans="1:12" s="73" customFormat="1" ht="14.25">
      <c r="A37" s="77" t="s">
        <v>100</v>
      </c>
      <c r="E37" s="74">
        <v>0</v>
      </c>
      <c r="F37" s="74">
        <v>-2597</v>
      </c>
      <c r="G37" s="75">
        <v>0</v>
      </c>
      <c r="H37" s="76">
        <v>0</v>
      </c>
      <c r="I37" s="76">
        <v>0</v>
      </c>
      <c r="J37" s="75">
        <v>0</v>
      </c>
      <c r="K37" s="75">
        <v>0</v>
      </c>
      <c r="L37" s="74">
        <f>SUM(E37:K37)</f>
        <v>-2597</v>
      </c>
    </row>
    <row r="38" spans="5:12" s="73" customFormat="1" ht="14.25">
      <c r="E38" s="74"/>
      <c r="F38" s="74"/>
      <c r="G38" s="75"/>
      <c r="H38" s="76"/>
      <c r="I38" s="76"/>
      <c r="J38" s="75"/>
      <c r="K38" s="75"/>
      <c r="L38" s="74"/>
    </row>
    <row r="39" s="73" customFormat="1" ht="14.25">
      <c r="A39" s="73" t="s">
        <v>107</v>
      </c>
    </row>
    <row r="40" spans="1:12" ht="14.25">
      <c r="A40" s="73" t="s">
        <v>108</v>
      </c>
      <c r="B40" s="73"/>
      <c r="C40" s="73"/>
      <c r="D40" s="73"/>
      <c r="E40" s="74">
        <v>0</v>
      </c>
      <c r="F40" s="74">
        <v>0</v>
      </c>
      <c r="G40" s="82">
        <v>0</v>
      </c>
      <c r="H40" s="75">
        <v>-4432</v>
      </c>
      <c r="I40" s="76">
        <v>0</v>
      </c>
      <c r="J40" s="75">
        <v>0</v>
      </c>
      <c r="K40" s="75">
        <v>4432</v>
      </c>
      <c r="L40" s="74">
        <f>SUM(E40:K40)</f>
        <v>0</v>
      </c>
    </row>
    <row r="41" spans="5:12" s="73" customFormat="1" ht="14.25">
      <c r="E41" s="75"/>
      <c r="F41" s="75"/>
      <c r="G41" s="75"/>
      <c r="H41" s="75"/>
      <c r="I41" s="75"/>
      <c r="J41" s="75"/>
      <c r="K41" s="75"/>
      <c r="L41" s="75"/>
    </row>
    <row r="42" spans="1:12" s="73" customFormat="1" ht="14.25">
      <c r="A42" s="73" t="s">
        <v>101</v>
      </c>
      <c r="E42" s="75">
        <v>0</v>
      </c>
      <c r="F42" s="75">
        <v>0</v>
      </c>
      <c r="G42" s="75">
        <v>0</v>
      </c>
      <c r="H42" s="75">
        <v>0</v>
      </c>
      <c r="I42" s="75">
        <v>0</v>
      </c>
      <c r="J42" s="75">
        <v>0</v>
      </c>
      <c r="K42" s="75">
        <v>-8358</v>
      </c>
      <c r="L42" s="75">
        <f>SUM(E42:K42)</f>
        <v>-8358</v>
      </c>
    </row>
    <row r="43" spans="5:12" s="73" customFormat="1" ht="14.25">
      <c r="E43" s="74"/>
      <c r="F43" s="74"/>
      <c r="G43" s="75"/>
      <c r="H43" s="76"/>
      <c r="I43" s="76"/>
      <c r="J43" s="75"/>
      <c r="K43" s="75"/>
      <c r="L43" s="74"/>
    </row>
    <row r="44" spans="1:4" ht="14.25">
      <c r="A44" s="73" t="s">
        <v>102</v>
      </c>
      <c r="B44" s="73"/>
      <c r="C44" s="73"/>
      <c r="D44" s="73"/>
    </row>
    <row r="45" spans="1:12" s="73" customFormat="1" ht="14.25">
      <c r="A45" s="73" t="s">
        <v>103</v>
      </c>
      <c r="E45" s="75">
        <v>0</v>
      </c>
      <c r="F45" s="75">
        <v>0</v>
      </c>
      <c r="G45" s="75">
        <v>0</v>
      </c>
      <c r="H45" s="75">
        <v>0</v>
      </c>
      <c r="I45" s="75">
        <v>1288</v>
      </c>
      <c r="J45" s="75">
        <v>-10885</v>
      </c>
      <c r="K45" s="75">
        <v>32224</v>
      </c>
      <c r="L45" s="75">
        <f>SUM(E45:K45)</f>
        <v>22627</v>
      </c>
    </row>
    <row r="46" spans="5:12" s="73" customFormat="1" ht="15" thickBot="1">
      <c r="E46" s="78"/>
      <c r="F46" s="78"/>
      <c r="G46" s="78"/>
      <c r="H46" s="78"/>
      <c r="I46" s="78"/>
      <c r="J46" s="78"/>
      <c r="K46" s="78"/>
      <c r="L46" s="79"/>
    </row>
    <row r="47" spans="1:12" ht="14.25">
      <c r="A47" s="73"/>
      <c r="B47" s="73"/>
      <c r="C47" s="73"/>
      <c r="D47" s="73"/>
      <c r="E47" s="75"/>
      <c r="F47" s="75"/>
      <c r="G47" s="75"/>
      <c r="H47" s="75"/>
      <c r="I47" s="75"/>
      <c r="J47" s="75"/>
      <c r="K47" s="75"/>
      <c r="L47" s="73"/>
    </row>
    <row r="48" spans="1:13" ht="14.25">
      <c r="A48" s="73" t="s">
        <v>109</v>
      </c>
      <c r="B48" s="73"/>
      <c r="C48" s="73"/>
      <c r="D48" s="73"/>
      <c r="E48" s="75">
        <f aca="true" t="shared" si="1" ref="E48:L48">E33+E35+E40+E45+E42+E37</f>
        <v>203070</v>
      </c>
      <c r="F48" s="75">
        <f t="shared" si="1"/>
        <v>-2597</v>
      </c>
      <c r="G48" s="75">
        <f t="shared" si="1"/>
        <v>47632</v>
      </c>
      <c r="H48" s="75">
        <f t="shared" si="1"/>
        <v>10047</v>
      </c>
      <c r="I48" s="75">
        <f t="shared" si="1"/>
        <v>1288</v>
      </c>
      <c r="J48" s="75">
        <f t="shared" si="1"/>
        <v>-6025</v>
      </c>
      <c r="K48" s="75">
        <f t="shared" si="1"/>
        <v>127484</v>
      </c>
      <c r="L48" s="75">
        <f t="shared" si="1"/>
        <v>380899</v>
      </c>
      <c r="M48" s="75"/>
    </row>
    <row r="49" spans="1:12" ht="15" thickBot="1">
      <c r="A49" s="73"/>
      <c r="B49" s="73"/>
      <c r="C49" s="73"/>
      <c r="D49" s="73"/>
      <c r="E49" s="80"/>
      <c r="F49" s="80"/>
      <c r="G49" s="80"/>
      <c r="H49" s="80"/>
      <c r="I49" s="80"/>
      <c r="J49" s="80"/>
      <c r="K49" s="80"/>
      <c r="L49" s="78"/>
    </row>
    <row r="50" spans="5:11" ht="12.75">
      <c r="E50" s="13"/>
      <c r="F50" s="13"/>
      <c r="G50" s="13"/>
      <c r="H50" s="13"/>
      <c r="I50" s="13"/>
      <c r="J50" s="13"/>
      <c r="K50" s="13"/>
    </row>
    <row r="51" spans="5:11" ht="12.75">
      <c r="E51" s="13"/>
      <c r="F51" s="13"/>
      <c r="G51" s="13"/>
      <c r="H51" s="13"/>
      <c r="I51" s="13"/>
      <c r="J51" s="13"/>
      <c r="K51" s="13"/>
    </row>
    <row r="52" spans="5:11" ht="12.75">
      <c r="E52" s="30"/>
      <c r="F52" s="30"/>
      <c r="G52" s="29"/>
      <c r="H52" s="30"/>
      <c r="I52" s="30"/>
      <c r="J52" s="29"/>
      <c r="K52" s="29"/>
    </row>
    <row r="53" spans="5:11" ht="12.75">
      <c r="E53" s="30"/>
      <c r="F53" s="30"/>
      <c r="G53" s="29"/>
      <c r="H53" s="30"/>
      <c r="I53" s="30"/>
      <c r="J53" s="29"/>
      <c r="K53" s="29"/>
    </row>
    <row r="54" spans="5:11" ht="12.75">
      <c r="E54" s="30"/>
      <c r="F54" s="30"/>
      <c r="G54" s="29"/>
      <c r="H54" s="30"/>
      <c r="I54" s="30"/>
      <c r="J54" s="29"/>
      <c r="K54" s="29"/>
    </row>
    <row r="55" spans="5:11" ht="12.75">
      <c r="E55" s="30"/>
      <c r="F55" s="30"/>
      <c r="G55" s="29"/>
      <c r="H55" s="30"/>
      <c r="I55" s="30"/>
      <c r="J55" s="29"/>
      <c r="K55" s="29"/>
    </row>
    <row r="56" spans="5:11" ht="12.75">
      <c r="E56" s="30"/>
      <c r="F56" s="30"/>
      <c r="G56" s="29"/>
      <c r="H56" s="30"/>
      <c r="I56" s="30"/>
      <c r="J56" s="29"/>
      <c r="K56" s="29"/>
    </row>
    <row r="57" spans="5:11" ht="12.75">
      <c r="E57" s="30"/>
      <c r="F57" s="30"/>
      <c r="G57" s="29"/>
      <c r="H57" s="30"/>
      <c r="I57" s="30"/>
      <c r="J57" s="29"/>
      <c r="K57" s="29"/>
    </row>
    <row r="58" spans="5:11" ht="12.75">
      <c r="E58" s="30"/>
      <c r="F58" s="30"/>
      <c r="G58" s="29"/>
      <c r="H58" s="30"/>
      <c r="I58" s="30"/>
      <c r="J58" s="29"/>
      <c r="K58" s="29"/>
    </row>
    <row r="59" spans="5:11" ht="12.75">
      <c r="E59" s="30"/>
      <c r="F59" s="30"/>
      <c r="G59" s="29"/>
      <c r="H59" s="30"/>
      <c r="I59" s="30"/>
      <c r="J59" s="29"/>
      <c r="K59" s="29"/>
    </row>
    <row r="60" spans="5:11" ht="12.75">
      <c r="E60" s="30"/>
      <c r="F60" s="30"/>
      <c r="G60" s="29"/>
      <c r="H60" s="30"/>
      <c r="I60" s="30"/>
      <c r="J60" s="29"/>
      <c r="K60" s="29"/>
    </row>
    <row r="61" spans="5:11" ht="12.75">
      <c r="E61" s="30"/>
      <c r="F61" s="30"/>
      <c r="G61" s="29"/>
      <c r="H61" s="30"/>
      <c r="I61" s="30"/>
      <c r="J61" s="29"/>
      <c r="K61" s="29"/>
    </row>
    <row r="62" spans="5:11" ht="12.75">
      <c r="E62" s="30"/>
      <c r="F62" s="30"/>
      <c r="G62" s="29"/>
      <c r="H62" s="30"/>
      <c r="I62" s="30"/>
      <c r="J62" s="29"/>
      <c r="K62" s="29"/>
    </row>
    <row r="63" spans="5:11" ht="12.75">
      <c r="E63" s="30"/>
      <c r="F63" s="30"/>
      <c r="G63" s="29"/>
      <c r="H63" s="30"/>
      <c r="I63" s="30"/>
      <c r="J63" s="29"/>
      <c r="K63" s="29"/>
    </row>
    <row r="64" spans="5:11" ht="12.75">
      <c r="E64" s="30"/>
      <c r="F64" s="30"/>
      <c r="G64" s="29"/>
      <c r="H64" s="30"/>
      <c r="I64" s="30"/>
      <c r="J64" s="29"/>
      <c r="K64" s="29"/>
    </row>
    <row r="65" spans="5:11" ht="12.75">
      <c r="E65" s="30"/>
      <c r="F65" s="30"/>
      <c r="G65" s="29"/>
      <c r="H65" s="30"/>
      <c r="I65" s="30"/>
      <c r="J65" s="29"/>
      <c r="K65" s="29"/>
    </row>
    <row r="66" spans="5:11" ht="12.75">
      <c r="E66" s="30"/>
      <c r="F66" s="30"/>
      <c r="G66" s="29"/>
      <c r="H66" s="30"/>
      <c r="I66" s="30"/>
      <c r="J66" s="29"/>
      <c r="K66" s="29"/>
    </row>
    <row r="67" spans="5:11" ht="12.75">
      <c r="E67" s="30"/>
      <c r="F67" s="30"/>
      <c r="G67" s="29"/>
      <c r="H67" s="30"/>
      <c r="I67" s="30"/>
      <c r="J67" s="29"/>
      <c r="K67" s="29"/>
    </row>
    <row r="68" spans="5:11" ht="12.75">
      <c r="E68" s="30"/>
      <c r="F68" s="30"/>
      <c r="G68" s="29"/>
      <c r="H68" s="30"/>
      <c r="I68" s="30"/>
      <c r="J68" s="29"/>
      <c r="K68" s="29"/>
    </row>
    <row r="69" spans="5:11" ht="12.75">
      <c r="E69" s="30"/>
      <c r="F69" s="30"/>
      <c r="G69" s="29"/>
      <c r="H69" s="30"/>
      <c r="I69" s="30"/>
      <c r="J69" s="29"/>
      <c r="K69" s="29"/>
    </row>
    <row r="70" spans="5:11" ht="12.75">
      <c r="E70" s="30"/>
      <c r="F70" s="30"/>
      <c r="G70" s="29"/>
      <c r="H70" s="30"/>
      <c r="I70" s="30"/>
      <c r="J70" s="29"/>
      <c r="K70" s="29"/>
    </row>
    <row r="71" spans="5:11" ht="12.75">
      <c r="E71" s="30"/>
      <c r="F71" s="30"/>
      <c r="G71" s="29"/>
      <c r="H71" s="30"/>
      <c r="I71" s="30"/>
      <c r="J71" s="29"/>
      <c r="K71" s="29"/>
    </row>
    <row r="72" spans="5:11" ht="12.75">
      <c r="E72" s="30"/>
      <c r="F72" s="30"/>
      <c r="G72" s="29"/>
      <c r="H72" s="30"/>
      <c r="I72" s="30"/>
      <c r="J72" s="29"/>
      <c r="K72" s="29"/>
    </row>
    <row r="73" spans="5:11" ht="12.75">
      <c r="E73" s="30"/>
      <c r="F73" s="30"/>
      <c r="G73" s="29"/>
      <c r="H73" s="30"/>
      <c r="I73" s="30"/>
      <c r="J73" s="29"/>
      <c r="K73" s="29"/>
    </row>
    <row r="74" spans="5:11" ht="12.75">
      <c r="E74" s="30"/>
      <c r="F74" s="30"/>
      <c r="G74" s="29"/>
      <c r="H74" s="30"/>
      <c r="I74" s="30"/>
      <c r="J74" s="29"/>
      <c r="K74" s="29"/>
    </row>
    <row r="75" spans="5:11" ht="12.75">
      <c r="E75" s="30"/>
      <c r="F75" s="30"/>
      <c r="G75" s="29"/>
      <c r="H75" s="30"/>
      <c r="I75" s="30"/>
      <c r="J75" s="29"/>
      <c r="K75" s="29"/>
    </row>
    <row r="76" spans="5:11" ht="12.75">
      <c r="E76" s="30"/>
      <c r="F76" s="30"/>
      <c r="G76" s="29"/>
      <c r="H76" s="30"/>
      <c r="I76" s="30"/>
      <c r="J76" s="29"/>
      <c r="K76" s="29"/>
    </row>
    <row r="77" spans="5:11" ht="12.75">
      <c r="E77" s="49"/>
      <c r="F77" s="49"/>
      <c r="G77" s="83"/>
      <c r="H77" s="49"/>
      <c r="I77" s="49"/>
      <c r="J77" s="83"/>
      <c r="K77" s="22"/>
    </row>
    <row r="78" spans="1:11" ht="15">
      <c r="A78" s="67" t="s">
        <v>110</v>
      </c>
      <c r="B78" s="73"/>
      <c r="E78" s="49"/>
      <c r="F78" s="49"/>
      <c r="G78" s="83"/>
      <c r="H78" s="49"/>
      <c r="I78" s="49"/>
      <c r="J78" s="83"/>
      <c r="K78" s="83"/>
    </row>
    <row r="79" spans="1:11" ht="15">
      <c r="A79" s="67" t="s">
        <v>43</v>
      </c>
      <c r="B79" s="73"/>
      <c r="E79" s="84"/>
      <c r="F79" s="84"/>
      <c r="G79" s="84"/>
      <c r="H79" s="84"/>
      <c r="I79" s="84"/>
      <c r="J79" s="84"/>
      <c r="K79" s="84"/>
    </row>
    <row r="80" spans="5:11" ht="12.75">
      <c r="E80" s="30"/>
      <c r="F80" s="30"/>
      <c r="G80" s="30"/>
      <c r="H80" s="30"/>
      <c r="I80" s="30"/>
      <c r="J80" s="30"/>
      <c r="K80" s="30"/>
    </row>
    <row r="81" spans="5:11" ht="12.75">
      <c r="E81" s="30"/>
      <c r="F81" s="30"/>
      <c r="G81" s="30"/>
      <c r="H81" s="30"/>
      <c r="I81" s="30"/>
      <c r="J81" s="30"/>
      <c r="K81" s="30"/>
    </row>
    <row r="82" spans="5:11" ht="12.75">
      <c r="E82" s="49"/>
      <c r="F82" s="49"/>
      <c r="G82" s="49"/>
      <c r="H82" s="49"/>
      <c r="I82" s="49"/>
      <c r="J82" s="49"/>
      <c r="K82" s="49"/>
    </row>
    <row r="83" spans="5:11" ht="12.75">
      <c r="E83" s="30"/>
      <c r="F83" s="30"/>
      <c r="G83" s="30"/>
      <c r="H83" s="30"/>
      <c r="I83" s="30"/>
      <c r="J83" s="30"/>
      <c r="K83" s="30"/>
    </row>
    <row r="84" spans="5:11" ht="12.75">
      <c r="E84" s="30"/>
      <c r="F84" s="30"/>
      <c r="G84" s="30"/>
      <c r="H84" s="30"/>
      <c r="I84" s="30"/>
      <c r="J84" s="30"/>
      <c r="K84" s="30"/>
    </row>
    <row r="85" spans="5:11" ht="12.75">
      <c r="E85" s="30"/>
      <c r="F85" s="30"/>
      <c r="G85" s="30"/>
      <c r="H85" s="30"/>
      <c r="I85" s="30"/>
      <c r="J85" s="30"/>
      <c r="K85" s="30"/>
    </row>
    <row r="86" spans="5:11" ht="12.75">
      <c r="E86" s="30"/>
      <c r="F86" s="30"/>
      <c r="G86" s="30"/>
      <c r="H86" s="30"/>
      <c r="I86" s="30"/>
      <c r="J86" s="30"/>
      <c r="K86" s="30"/>
    </row>
    <row r="87" spans="5:11" ht="12.75">
      <c r="E87" s="30"/>
      <c r="F87" s="30"/>
      <c r="G87" s="30"/>
      <c r="H87" s="30"/>
      <c r="I87" s="30"/>
      <c r="J87" s="30"/>
      <c r="K87" s="30"/>
    </row>
    <row r="88" spans="5:11" ht="12.75">
      <c r="E88" s="30"/>
      <c r="F88" s="30"/>
      <c r="G88" s="30"/>
      <c r="H88" s="30"/>
      <c r="I88" s="30"/>
      <c r="J88" s="30"/>
      <c r="K88" s="30"/>
    </row>
    <row r="89" spans="5:11" ht="12.75">
      <c r="E89" s="30"/>
      <c r="F89" s="30"/>
      <c r="G89" s="30"/>
      <c r="H89" s="30"/>
      <c r="I89" s="30"/>
      <c r="J89" s="30"/>
      <c r="K89" s="30"/>
    </row>
    <row r="90" spans="5:11" ht="12.75">
      <c r="E90" s="30"/>
      <c r="F90" s="30"/>
      <c r="G90" s="30"/>
      <c r="H90" s="30"/>
      <c r="I90" s="30"/>
      <c r="J90" s="30"/>
      <c r="K90" s="30"/>
    </row>
    <row r="91" spans="5:11" ht="12.75">
      <c r="E91" s="49"/>
      <c r="F91" s="49"/>
      <c r="G91" s="83"/>
      <c r="H91" s="49"/>
      <c r="I91" s="49"/>
      <c r="J91" s="83"/>
      <c r="K91" s="83"/>
    </row>
    <row r="92" spans="5:11" ht="12.75">
      <c r="E92" s="49"/>
      <c r="F92" s="49"/>
      <c r="G92" s="83"/>
      <c r="H92" s="49"/>
      <c r="I92" s="49"/>
      <c r="J92" s="83"/>
      <c r="K92" s="83"/>
    </row>
    <row r="93" spans="5:11" ht="12.75">
      <c r="E93" s="49"/>
      <c r="F93" s="49"/>
      <c r="G93" s="83"/>
      <c r="H93" s="49"/>
      <c r="I93" s="49"/>
      <c r="J93" s="83"/>
      <c r="K93" s="83"/>
    </row>
    <row r="94" spans="5:11" ht="12.75">
      <c r="E94" s="49"/>
      <c r="F94" s="49"/>
      <c r="G94" s="83"/>
      <c r="H94" s="49"/>
      <c r="I94" s="49"/>
      <c r="J94" s="83"/>
      <c r="K94" s="83"/>
    </row>
    <row r="95" spans="5:11" ht="12.75">
      <c r="E95" s="49"/>
      <c r="F95" s="49"/>
      <c r="G95" s="83"/>
      <c r="H95" s="49"/>
      <c r="I95" s="49"/>
      <c r="J95" s="83"/>
      <c r="K95" s="83"/>
    </row>
    <row r="96" spans="5:11" ht="12.75">
      <c r="E96" s="49"/>
      <c r="F96" s="49"/>
      <c r="G96" s="83"/>
      <c r="H96" s="49"/>
      <c r="I96" s="49"/>
      <c r="J96" s="83"/>
      <c r="K96" s="83"/>
    </row>
    <row r="97" spans="5:11" ht="12.75">
      <c r="E97" s="49"/>
      <c r="F97" s="49"/>
      <c r="G97" s="83"/>
      <c r="H97" s="49"/>
      <c r="I97" s="49"/>
      <c r="J97" s="83"/>
      <c r="K97" s="83"/>
    </row>
    <row r="98" spans="5:11" ht="12.75">
      <c r="E98" s="30"/>
      <c r="F98" s="30"/>
      <c r="G98" s="30"/>
      <c r="H98" s="30"/>
      <c r="I98" s="30"/>
      <c r="J98" s="30"/>
      <c r="K98" s="30"/>
    </row>
    <row r="99" spans="2:11" ht="12.75">
      <c r="B99" s="85"/>
      <c r="C99" s="30"/>
      <c r="D99" s="30"/>
      <c r="E99" s="30"/>
      <c r="F99" s="30"/>
      <c r="G99" s="30"/>
      <c r="H99" s="30"/>
      <c r="I99" s="30"/>
      <c r="J99" s="30"/>
      <c r="K99" s="30"/>
    </row>
    <row r="100" spans="2:11" ht="12.75">
      <c r="B100" s="30"/>
      <c r="C100" s="30"/>
      <c r="D100" s="30"/>
      <c r="E100" s="30"/>
      <c r="F100" s="30"/>
      <c r="G100" s="30"/>
      <c r="H100" s="30"/>
      <c r="I100" s="30"/>
      <c r="J100" s="30"/>
      <c r="K100" s="30"/>
    </row>
    <row r="101" spans="2:11" ht="12.75">
      <c r="B101" s="30"/>
      <c r="C101" s="30"/>
      <c r="D101" s="30"/>
      <c r="E101" s="14"/>
      <c r="F101" s="14"/>
      <c r="G101" s="30"/>
      <c r="H101" s="14"/>
      <c r="I101" s="14"/>
      <c r="J101" s="30"/>
      <c r="K101" s="30"/>
    </row>
    <row r="102" spans="2:11" ht="12.75">
      <c r="B102" s="30"/>
      <c r="C102" s="30"/>
      <c r="D102" s="30"/>
      <c r="E102" s="14"/>
      <c r="F102" s="14"/>
      <c r="G102" s="30"/>
      <c r="H102" s="14"/>
      <c r="I102" s="14"/>
      <c r="J102" s="30"/>
      <c r="K102" s="30"/>
    </row>
    <row r="103" spans="2:11" ht="12.75">
      <c r="B103" s="30"/>
      <c r="C103" s="30"/>
      <c r="D103" s="30"/>
      <c r="E103" s="14"/>
      <c r="F103" s="14"/>
      <c r="G103" s="30"/>
      <c r="H103" s="14"/>
      <c r="I103" s="14"/>
      <c r="J103" s="30"/>
      <c r="K103" s="30"/>
    </row>
    <row r="104" spans="2:11" ht="12.75">
      <c r="B104" s="30"/>
      <c r="C104" s="30"/>
      <c r="D104" s="30"/>
      <c r="E104" s="14"/>
      <c r="F104" s="14"/>
      <c r="G104" s="30"/>
      <c r="H104" s="14"/>
      <c r="I104" s="14"/>
      <c r="J104" s="30"/>
      <c r="K104" s="30"/>
    </row>
    <row r="105" spans="2:11" ht="12.75">
      <c r="B105" s="30"/>
      <c r="C105" s="30"/>
      <c r="D105" s="30"/>
      <c r="E105" s="14"/>
      <c r="F105" s="14"/>
      <c r="G105" s="30"/>
      <c r="H105" s="14"/>
      <c r="I105" s="14"/>
      <c r="J105" s="30"/>
      <c r="K105" s="30"/>
    </row>
    <row r="106" spans="2:11" ht="12.75">
      <c r="B106" s="30"/>
      <c r="C106" s="30"/>
      <c r="D106" s="30"/>
      <c r="E106" s="30"/>
      <c r="F106" s="30"/>
      <c r="G106" s="30"/>
      <c r="H106" s="30"/>
      <c r="I106" s="30"/>
      <c r="J106" s="30"/>
      <c r="K106" s="30"/>
    </row>
    <row r="107" spans="5:11" ht="12.75">
      <c r="E107" s="30"/>
      <c r="F107" s="30"/>
      <c r="G107" s="30"/>
      <c r="H107" s="30"/>
      <c r="I107" s="30"/>
      <c r="J107" s="30"/>
      <c r="K107" s="30"/>
    </row>
    <row r="108" spans="5:11" ht="12.75">
      <c r="E108" s="30"/>
      <c r="F108" s="30"/>
      <c r="G108" s="30"/>
      <c r="H108" s="30"/>
      <c r="I108" s="30"/>
      <c r="J108" s="30"/>
      <c r="K108" s="30"/>
    </row>
    <row r="109" spans="5:11" ht="12.75">
      <c r="E109" s="30"/>
      <c r="F109" s="30"/>
      <c r="G109" s="30"/>
      <c r="H109" s="30"/>
      <c r="I109" s="30"/>
      <c r="J109" s="30"/>
      <c r="K109" s="30"/>
    </row>
    <row r="110" spans="5:11" ht="12.75">
      <c r="E110" s="30"/>
      <c r="F110" s="30"/>
      <c r="G110" s="30"/>
      <c r="H110" s="30"/>
      <c r="I110" s="30"/>
      <c r="J110" s="30"/>
      <c r="K110" s="30"/>
    </row>
    <row r="111" spans="5:11" ht="12.75">
      <c r="E111" s="30"/>
      <c r="F111" s="30"/>
      <c r="G111" s="30"/>
      <c r="H111" s="30"/>
      <c r="I111" s="30"/>
      <c r="J111" s="30"/>
      <c r="K111" s="30"/>
    </row>
  </sheetData>
  <mergeCells count="1">
    <mergeCell ref="G10:J10"/>
  </mergeCells>
  <printOptions/>
  <pageMargins left="0.62" right="0.17" top="0.57" bottom="0.33" header="0.37" footer="0.33"/>
  <pageSetup horizontalDpi="600" verticalDpi="600" orientation="portrait" scale="6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B1:P113"/>
  <sheetViews>
    <sheetView workbookViewId="0" topLeftCell="A1">
      <selection activeCell="A1" sqref="A1"/>
    </sheetView>
  </sheetViews>
  <sheetFormatPr defaultColWidth="9.140625" defaultRowHeight="12.75"/>
  <cols>
    <col min="1" max="1" width="9.28125" style="73" customWidth="1"/>
    <col min="2" max="4" width="3.7109375" style="73" customWidth="1"/>
    <col min="5" max="5" width="34.140625" style="73" customWidth="1"/>
    <col min="6" max="6" width="18.28125" style="73" customWidth="1"/>
    <col min="7" max="7" width="16.140625" style="74" customWidth="1"/>
    <col min="8" max="8" width="5.57421875" style="73" customWidth="1"/>
    <col min="9" max="9" width="15.7109375" style="73" customWidth="1"/>
    <col min="10" max="10" width="3.7109375" style="73" customWidth="1"/>
    <col min="11" max="11" width="7.57421875" style="73" customWidth="1"/>
    <col min="12" max="12" width="34.140625" style="73" customWidth="1"/>
    <col min="13" max="13" width="14.7109375" style="73" hidden="1" customWidth="1"/>
    <col min="14" max="15" width="17.421875" style="73" hidden="1" customWidth="1"/>
    <col min="16" max="16" width="14.7109375" style="86" customWidth="1"/>
    <col min="17" max="16384" width="9.140625" style="73" customWidth="1"/>
  </cols>
  <sheetData>
    <row r="1" spans="2:9" ht="21" customHeight="1">
      <c r="B1" s="1" t="s">
        <v>330</v>
      </c>
      <c r="I1" s="67"/>
    </row>
    <row r="2" ht="14.25">
      <c r="I2" s="2"/>
    </row>
    <row r="5" spans="2:16" ht="15">
      <c r="B5" s="67" t="s">
        <v>111</v>
      </c>
      <c r="F5" s="69"/>
      <c r="G5" s="87"/>
      <c r="H5" s="69"/>
      <c r="M5" s="69"/>
      <c r="N5" s="69"/>
      <c r="O5" s="69"/>
      <c r="P5" s="75"/>
    </row>
    <row r="6" spans="2:16" ht="15">
      <c r="B6" s="67" t="s">
        <v>1</v>
      </c>
      <c r="F6" s="69"/>
      <c r="G6" s="87"/>
      <c r="H6" s="69"/>
      <c r="M6" s="69"/>
      <c r="N6" s="69"/>
      <c r="O6" s="69"/>
      <c r="P6" s="75"/>
    </row>
    <row r="7" spans="2:16" ht="14.25">
      <c r="B7" s="7"/>
      <c r="F7" s="69"/>
      <c r="G7" s="87"/>
      <c r="H7" s="69"/>
      <c r="M7" s="69"/>
      <c r="N7" s="69"/>
      <c r="O7" s="69"/>
      <c r="P7" s="75"/>
    </row>
    <row r="8" spans="2:16" ht="14.25">
      <c r="B8" s="7"/>
      <c r="F8" s="69"/>
      <c r="G8" s="87"/>
      <c r="H8" s="69"/>
      <c r="M8" s="69"/>
      <c r="N8" s="69"/>
      <c r="O8" s="69"/>
      <c r="P8" s="75"/>
    </row>
    <row r="9" spans="6:16" ht="14.25">
      <c r="F9" s="69"/>
      <c r="G9" s="9"/>
      <c r="H9" s="69"/>
      <c r="I9" s="9"/>
      <c r="M9" s="69"/>
      <c r="N9" s="69"/>
      <c r="O9" s="69"/>
      <c r="P9" s="75"/>
    </row>
    <row r="10" spans="6:16" ht="14.25">
      <c r="F10" s="69"/>
      <c r="G10" s="87" t="s">
        <v>112</v>
      </c>
      <c r="H10" s="69"/>
      <c r="I10" s="87" t="s">
        <v>5</v>
      </c>
      <c r="M10" s="69"/>
      <c r="N10" s="69"/>
      <c r="O10" s="69"/>
      <c r="P10" s="75"/>
    </row>
    <row r="11" spans="6:16" ht="14.25">
      <c r="F11" s="69"/>
      <c r="G11" s="87" t="s">
        <v>6</v>
      </c>
      <c r="H11" s="69"/>
      <c r="I11" s="87" t="s">
        <v>7</v>
      </c>
      <c r="M11" s="69"/>
      <c r="N11" s="69"/>
      <c r="O11" s="69"/>
      <c r="P11" s="75"/>
    </row>
    <row r="12" spans="6:16" ht="14.25">
      <c r="F12" s="71"/>
      <c r="G12" s="87" t="s">
        <v>9</v>
      </c>
      <c r="H12" s="87"/>
      <c r="I12" s="87" t="s">
        <v>10</v>
      </c>
      <c r="M12" s="71"/>
      <c r="N12" s="71"/>
      <c r="O12" s="71"/>
      <c r="P12" s="75"/>
    </row>
    <row r="13" spans="6:16" ht="14.25">
      <c r="F13" s="69"/>
      <c r="G13" s="88" t="s">
        <v>11</v>
      </c>
      <c r="H13" s="69"/>
      <c r="I13" s="88" t="s">
        <v>12</v>
      </c>
      <c r="M13" s="69"/>
      <c r="N13" s="69"/>
      <c r="O13" s="69"/>
      <c r="P13" s="89"/>
    </row>
    <row r="14" spans="6:16" ht="14.25">
      <c r="F14" s="69"/>
      <c r="G14" s="87" t="s">
        <v>13</v>
      </c>
      <c r="H14" s="69"/>
      <c r="I14" s="87" t="s">
        <v>13</v>
      </c>
      <c r="M14" s="69"/>
      <c r="N14" s="69"/>
      <c r="O14" s="69"/>
      <c r="P14" s="75"/>
    </row>
    <row r="15" spans="2:15" ht="15">
      <c r="B15" s="73" t="s">
        <v>113</v>
      </c>
      <c r="F15" s="75"/>
      <c r="G15" s="86"/>
      <c r="H15" s="75"/>
      <c r="I15" s="67"/>
      <c r="M15" s="75"/>
      <c r="N15" s="75"/>
      <c r="O15" s="75"/>
    </row>
    <row r="16" spans="6:15" ht="14.25">
      <c r="F16" s="75"/>
      <c r="G16" s="86"/>
      <c r="H16" s="75"/>
      <c r="M16" s="75"/>
      <c r="N16" s="75"/>
      <c r="O16" s="75"/>
    </row>
    <row r="17" spans="2:15" ht="14.25">
      <c r="B17" s="73" t="s">
        <v>19</v>
      </c>
      <c r="F17" s="75"/>
      <c r="G17" s="86">
        <v>33243</v>
      </c>
      <c r="H17" s="75"/>
      <c r="I17" s="86">
        <v>36720</v>
      </c>
      <c r="M17" s="75"/>
      <c r="N17" s="75"/>
      <c r="O17" s="75"/>
    </row>
    <row r="18" spans="2:15" ht="14.25">
      <c r="B18" s="73" t="s">
        <v>114</v>
      </c>
      <c r="F18" s="75"/>
      <c r="G18" s="86"/>
      <c r="H18" s="75"/>
      <c r="I18" s="86"/>
      <c r="M18" s="75"/>
      <c r="N18" s="75"/>
      <c r="O18" s="75"/>
    </row>
    <row r="19" spans="3:15" ht="14.25">
      <c r="C19" s="73" t="s">
        <v>115</v>
      </c>
      <c r="F19" s="75"/>
      <c r="G19" s="86">
        <v>1338</v>
      </c>
      <c r="H19" s="75"/>
      <c r="I19" s="86">
        <v>1833</v>
      </c>
      <c r="M19" s="75"/>
      <c r="N19" s="75"/>
      <c r="O19" s="75"/>
    </row>
    <row r="20" spans="3:15" ht="14.25">
      <c r="C20" s="73" t="s">
        <v>116</v>
      </c>
      <c r="F20" s="75"/>
      <c r="G20" s="90">
        <v>-1907</v>
      </c>
      <c r="H20" s="75"/>
      <c r="I20" s="90">
        <v>-1593</v>
      </c>
      <c r="M20" s="75"/>
      <c r="N20" s="75"/>
      <c r="O20" s="75"/>
    </row>
    <row r="21" spans="2:15" ht="14.25">
      <c r="B21" s="73" t="s">
        <v>117</v>
      </c>
      <c r="F21" s="75"/>
      <c r="G21" s="86">
        <f>SUM(G17:G20)</f>
        <v>32674</v>
      </c>
      <c r="H21" s="75"/>
      <c r="I21" s="86">
        <f>SUM(I17:I20)</f>
        <v>36960</v>
      </c>
      <c r="M21" s="75"/>
      <c r="N21" s="75"/>
      <c r="O21" s="75"/>
    </row>
    <row r="22" spans="6:15" ht="14.25">
      <c r="F22" s="75"/>
      <c r="G22" s="86"/>
      <c r="H22" s="75"/>
      <c r="I22" s="86"/>
      <c r="M22" s="75"/>
      <c r="N22" s="75"/>
      <c r="O22" s="75"/>
    </row>
    <row r="23" spans="2:15" ht="14.25">
      <c r="B23" s="73" t="s">
        <v>118</v>
      </c>
      <c r="F23" s="75"/>
      <c r="G23" s="86"/>
      <c r="H23" s="75"/>
      <c r="I23" s="86"/>
      <c r="M23" s="75"/>
      <c r="N23" s="75"/>
      <c r="O23" s="75"/>
    </row>
    <row r="24" spans="3:15" ht="14.25">
      <c r="C24" s="73" t="s">
        <v>119</v>
      </c>
      <c r="F24" s="75"/>
      <c r="G24" s="86">
        <v>6088</v>
      </c>
      <c r="H24" s="75"/>
      <c r="I24" s="86">
        <v>-36646</v>
      </c>
      <c r="M24" s="75"/>
      <c r="N24" s="75"/>
      <c r="O24" s="75"/>
    </row>
    <row r="25" spans="3:15" ht="14.25">
      <c r="C25" s="73" t="s">
        <v>120</v>
      </c>
      <c r="F25" s="75"/>
      <c r="G25" s="90">
        <v>7050</v>
      </c>
      <c r="H25" s="75"/>
      <c r="I25" s="90">
        <v>5681</v>
      </c>
      <c r="M25" s="75"/>
      <c r="N25" s="75"/>
      <c r="O25" s="75"/>
    </row>
    <row r="26" spans="2:15" ht="14.25">
      <c r="B26" s="73" t="s">
        <v>121</v>
      </c>
      <c r="F26" s="75"/>
      <c r="G26" s="86">
        <f>SUM(G21:G25)</f>
        <v>45812</v>
      </c>
      <c r="H26" s="75"/>
      <c r="I26" s="86">
        <f>SUM(I21:I25)</f>
        <v>5995</v>
      </c>
      <c r="M26" s="75"/>
      <c r="N26" s="75"/>
      <c r="O26" s="75"/>
    </row>
    <row r="27" spans="6:15" ht="14.25">
      <c r="F27" s="75"/>
      <c r="G27" s="86"/>
      <c r="H27" s="75"/>
      <c r="I27" s="86"/>
      <c r="M27" s="75"/>
      <c r="N27" s="75"/>
      <c r="O27" s="75"/>
    </row>
    <row r="28" spans="3:15" ht="14.25">
      <c r="C28" s="73" t="s">
        <v>122</v>
      </c>
      <c r="F28" s="75"/>
      <c r="G28" s="86">
        <v>-25</v>
      </c>
      <c r="H28" s="75"/>
      <c r="I28" s="86">
        <v>-202</v>
      </c>
      <c r="M28" s="75"/>
      <c r="N28" s="75"/>
      <c r="O28" s="75"/>
    </row>
    <row r="29" spans="3:15" ht="14.25">
      <c r="C29" s="73" t="s">
        <v>123</v>
      </c>
      <c r="F29" s="75"/>
      <c r="G29" s="86">
        <v>-3514</v>
      </c>
      <c r="H29" s="75"/>
      <c r="I29" s="86">
        <v>-4791</v>
      </c>
      <c r="M29" s="75"/>
      <c r="N29" s="75"/>
      <c r="O29" s="75"/>
    </row>
    <row r="30" spans="3:15" ht="14.25">
      <c r="C30" s="73" t="s">
        <v>124</v>
      </c>
      <c r="F30" s="75"/>
      <c r="G30" s="86">
        <v>1</v>
      </c>
      <c r="H30" s="75"/>
      <c r="I30" s="86">
        <v>16</v>
      </c>
      <c r="M30" s="75"/>
      <c r="N30" s="75"/>
      <c r="O30" s="75"/>
    </row>
    <row r="31" spans="2:15" ht="14.25">
      <c r="B31" s="73" t="s">
        <v>125</v>
      </c>
      <c r="F31" s="75"/>
      <c r="G31" s="91">
        <f>SUM(G26:G30)</f>
        <v>42274</v>
      </c>
      <c r="H31" s="75"/>
      <c r="I31" s="91">
        <f>SUM(I26:I30)</f>
        <v>1018</v>
      </c>
      <c r="M31" s="75"/>
      <c r="N31" s="75"/>
      <c r="O31" s="75"/>
    </row>
    <row r="32" spans="6:15" ht="14.25">
      <c r="F32" s="75"/>
      <c r="G32" s="86"/>
      <c r="H32" s="75"/>
      <c r="I32" s="86"/>
      <c r="M32" s="75"/>
      <c r="N32" s="75"/>
      <c r="O32" s="75"/>
    </row>
    <row r="33" spans="2:15" ht="14.25">
      <c r="B33" s="73" t="s">
        <v>126</v>
      </c>
      <c r="F33" s="75"/>
      <c r="G33" s="86"/>
      <c r="H33" s="75"/>
      <c r="I33" s="86"/>
      <c r="M33" s="75"/>
      <c r="N33" s="75"/>
      <c r="O33" s="75"/>
    </row>
    <row r="34" spans="3:15" ht="14.25">
      <c r="C34" s="73" t="s">
        <v>127</v>
      </c>
      <c r="F34" s="75"/>
      <c r="G34" s="86">
        <v>9200</v>
      </c>
      <c r="H34" s="75"/>
      <c r="I34" s="86">
        <v>6703</v>
      </c>
      <c r="M34" s="75"/>
      <c r="N34" s="75"/>
      <c r="O34" s="75"/>
    </row>
    <row r="35" spans="3:15" ht="14.25">
      <c r="C35" s="73" t="s">
        <v>128</v>
      </c>
      <c r="F35" s="75"/>
      <c r="G35" s="86">
        <v>-13028</v>
      </c>
      <c r="H35" s="75"/>
      <c r="I35" s="86">
        <v>-13716</v>
      </c>
      <c r="M35" s="75"/>
      <c r="N35" s="75"/>
      <c r="O35" s="75"/>
    </row>
    <row r="36" spans="3:15" ht="14.25">
      <c r="C36" s="73" t="s">
        <v>129</v>
      </c>
      <c r="F36" s="75"/>
      <c r="G36" s="86">
        <v>12818</v>
      </c>
      <c r="H36" s="75"/>
      <c r="I36" s="86">
        <v>14723</v>
      </c>
      <c r="M36" s="75"/>
      <c r="N36" s="75"/>
      <c r="O36" s="75"/>
    </row>
    <row r="37" spans="3:15" ht="14.25">
      <c r="C37" s="73" t="s">
        <v>130</v>
      </c>
      <c r="F37" s="75"/>
      <c r="G37" s="90">
        <v>-4</v>
      </c>
      <c r="H37" s="75"/>
      <c r="I37" s="90">
        <v>-8384</v>
      </c>
      <c r="M37" s="75"/>
      <c r="N37" s="75"/>
      <c r="O37" s="75"/>
    </row>
    <row r="38" spans="2:16" ht="14.25">
      <c r="B38" s="73" t="s">
        <v>131</v>
      </c>
      <c r="F38" s="75"/>
      <c r="G38" s="91">
        <f>SUM(G34:G37)</f>
        <v>8986</v>
      </c>
      <c r="H38" s="75"/>
      <c r="I38" s="91">
        <f>SUM(I34:I37)</f>
        <v>-674</v>
      </c>
      <c r="M38" s="75"/>
      <c r="N38" s="75"/>
      <c r="O38" s="75"/>
      <c r="P38" s="75"/>
    </row>
    <row r="39" spans="6:16" s="81" customFormat="1" ht="14.25">
      <c r="F39" s="75"/>
      <c r="G39" s="75"/>
      <c r="H39" s="75"/>
      <c r="I39" s="75"/>
      <c r="M39" s="75"/>
      <c r="N39" s="75"/>
      <c r="O39" s="75"/>
      <c r="P39" s="86"/>
    </row>
    <row r="40" spans="2:16" s="81" customFormat="1" ht="14.25">
      <c r="B40" s="81" t="s">
        <v>132</v>
      </c>
      <c r="F40" s="75"/>
      <c r="G40" s="86"/>
      <c r="H40" s="75"/>
      <c r="I40" s="86"/>
      <c r="M40" s="75"/>
      <c r="N40" s="75"/>
      <c r="O40" s="75"/>
      <c r="P40" s="86"/>
    </row>
    <row r="41" spans="3:16" s="81" customFormat="1" ht="14.25">
      <c r="C41" s="92" t="s">
        <v>133</v>
      </c>
      <c r="F41" s="75"/>
      <c r="G41" s="86">
        <v>-8585</v>
      </c>
      <c r="H41" s="75"/>
      <c r="I41" s="86">
        <v>-8358</v>
      </c>
      <c r="M41" s="75"/>
      <c r="N41" s="75"/>
      <c r="O41" s="75"/>
      <c r="P41" s="86"/>
    </row>
    <row r="42" spans="3:16" s="81" customFormat="1" ht="14.25">
      <c r="C42" s="81" t="s">
        <v>134</v>
      </c>
      <c r="F42" s="75"/>
      <c r="G42" s="86">
        <v>618</v>
      </c>
      <c r="H42" s="75"/>
      <c r="I42" s="86">
        <v>-15121</v>
      </c>
      <c r="M42" s="75"/>
      <c r="N42" s="75"/>
      <c r="O42" s="75"/>
      <c r="P42" s="86"/>
    </row>
    <row r="43" spans="3:16" s="81" customFormat="1" ht="14.25">
      <c r="C43" s="81" t="s">
        <v>100</v>
      </c>
      <c r="F43" s="75"/>
      <c r="G43" s="86">
        <v>-10087</v>
      </c>
      <c r="H43" s="75"/>
      <c r="I43" s="86">
        <v>-2597</v>
      </c>
      <c r="M43" s="75"/>
      <c r="N43" s="75"/>
      <c r="O43" s="75"/>
      <c r="P43" s="86"/>
    </row>
    <row r="44" spans="2:15" ht="14.25">
      <c r="B44" s="73" t="s">
        <v>135</v>
      </c>
      <c r="F44" s="75"/>
      <c r="G44" s="91">
        <f>SUM(G41:G43)</f>
        <v>-18054</v>
      </c>
      <c r="H44" s="75"/>
      <c r="I44" s="91">
        <f>SUM(I41:I43)</f>
        <v>-26076</v>
      </c>
      <c r="M44" s="75"/>
      <c r="N44" s="75"/>
      <c r="O44" s="75"/>
    </row>
    <row r="45" spans="6:15" ht="14.25">
      <c r="F45" s="75"/>
      <c r="G45" s="86"/>
      <c r="H45" s="75"/>
      <c r="I45" s="86"/>
      <c r="M45" s="75"/>
      <c r="N45" s="75"/>
      <c r="O45" s="75"/>
    </row>
    <row r="46" spans="2:15" ht="14.25">
      <c r="B46" s="73" t="s">
        <v>136</v>
      </c>
      <c r="F46" s="75"/>
      <c r="G46" s="86">
        <v>3451</v>
      </c>
      <c r="H46" s="75"/>
      <c r="I46" s="86">
        <v>-4074</v>
      </c>
      <c r="M46" s="75"/>
      <c r="N46" s="75"/>
      <c r="O46" s="75"/>
    </row>
    <row r="47" spans="6:15" ht="14.25">
      <c r="F47" s="75"/>
      <c r="G47" s="86"/>
      <c r="H47" s="75"/>
      <c r="I47" s="86"/>
      <c r="M47" s="75"/>
      <c r="N47" s="75"/>
      <c r="O47" s="75"/>
    </row>
    <row r="48" spans="2:15" ht="14.25">
      <c r="B48" s="73" t="s">
        <v>137</v>
      </c>
      <c r="F48" s="75"/>
      <c r="G48" s="86">
        <f>+G31+G38+G44+G46</f>
        <v>36657</v>
      </c>
      <c r="H48" s="75"/>
      <c r="I48" s="86">
        <v>-29806</v>
      </c>
      <c r="M48" s="75"/>
      <c r="N48" s="75"/>
      <c r="O48" s="75"/>
    </row>
    <row r="49" spans="6:15" ht="14.25">
      <c r="F49" s="75"/>
      <c r="G49" s="86"/>
      <c r="H49" s="75"/>
      <c r="I49" s="86"/>
      <c r="M49" s="75"/>
      <c r="N49" s="75"/>
      <c r="O49" s="75"/>
    </row>
    <row r="50" spans="2:15" ht="14.25">
      <c r="B50" s="73" t="s">
        <v>138</v>
      </c>
      <c r="F50" s="75"/>
      <c r="G50" s="86">
        <v>84849</v>
      </c>
      <c r="H50" s="75"/>
      <c r="I50" s="86">
        <v>119975</v>
      </c>
      <c r="M50" s="75"/>
      <c r="N50" s="75"/>
      <c r="O50" s="75"/>
    </row>
    <row r="51" spans="6:15" ht="14.25">
      <c r="F51" s="75"/>
      <c r="G51" s="86"/>
      <c r="H51" s="75"/>
      <c r="I51" s="86"/>
      <c r="M51" s="75"/>
      <c r="N51" s="75"/>
      <c r="O51" s="75"/>
    </row>
    <row r="52" spans="2:15" ht="15" thickBot="1">
      <c r="B52" s="73" t="s">
        <v>139</v>
      </c>
      <c r="F52" s="75"/>
      <c r="G52" s="93">
        <f>SUM(G48:G51)</f>
        <v>121506</v>
      </c>
      <c r="H52" s="75"/>
      <c r="I52" s="93">
        <f>SUM(I48:I51)</f>
        <v>90169</v>
      </c>
      <c r="J52" s="94"/>
      <c r="M52" s="75"/>
      <c r="N52" s="75"/>
      <c r="O52" s="75"/>
    </row>
    <row r="53" spans="6:15" ht="15" thickTop="1">
      <c r="F53" s="75"/>
      <c r="G53" s="86"/>
      <c r="H53" s="75"/>
      <c r="I53" s="81"/>
      <c r="M53" s="75"/>
      <c r="N53" s="75"/>
      <c r="O53" s="75"/>
    </row>
    <row r="54" spans="6:16" ht="15">
      <c r="F54" s="72"/>
      <c r="G54" s="95"/>
      <c r="H54" s="72"/>
      <c r="M54" s="72"/>
      <c r="N54" s="72"/>
      <c r="O54" s="72"/>
      <c r="P54" s="75"/>
    </row>
    <row r="55" spans="6:16" ht="15">
      <c r="F55" s="72"/>
      <c r="G55" s="95"/>
      <c r="H55" s="72"/>
      <c r="M55" s="72"/>
      <c r="N55" s="72"/>
      <c r="O55" s="72"/>
      <c r="P55" s="75"/>
    </row>
    <row r="56" spans="6:16" ht="15">
      <c r="F56" s="72"/>
      <c r="G56" s="95"/>
      <c r="H56" s="72"/>
      <c r="M56" s="72"/>
      <c r="N56" s="72"/>
      <c r="O56" s="72"/>
      <c r="P56" s="75"/>
    </row>
    <row r="57" spans="6:16" ht="15">
      <c r="F57" s="72"/>
      <c r="G57" s="95"/>
      <c r="H57" s="72"/>
      <c r="M57" s="72"/>
      <c r="N57" s="72"/>
      <c r="O57" s="72"/>
      <c r="P57" s="75"/>
    </row>
    <row r="58" spans="6:16" ht="15">
      <c r="F58" s="72"/>
      <c r="G58" s="95"/>
      <c r="H58" s="72"/>
      <c r="M58" s="72"/>
      <c r="N58" s="72"/>
      <c r="O58" s="72"/>
      <c r="P58" s="75"/>
    </row>
    <row r="59" spans="6:16" ht="15">
      <c r="F59" s="72"/>
      <c r="G59" s="95"/>
      <c r="H59" s="72"/>
      <c r="M59" s="72"/>
      <c r="N59" s="72"/>
      <c r="O59" s="72"/>
      <c r="P59" s="75"/>
    </row>
    <row r="60" spans="6:16" ht="15">
      <c r="F60" s="72"/>
      <c r="G60" s="95"/>
      <c r="H60" s="72"/>
      <c r="M60" s="72"/>
      <c r="N60" s="72"/>
      <c r="O60" s="72"/>
      <c r="P60" s="75"/>
    </row>
    <row r="61" spans="6:16" ht="15">
      <c r="F61" s="72"/>
      <c r="G61" s="95"/>
      <c r="H61" s="72"/>
      <c r="M61" s="72"/>
      <c r="N61" s="72"/>
      <c r="O61" s="72"/>
      <c r="P61" s="75"/>
    </row>
    <row r="62" spans="2:16" ht="15">
      <c r="B62" s="67" t="s">
        <v>140</v>
      </c>
      <c r="F62" s="81"/>
      <c r="G62" s="96"/>
      <c r="H62" s="72"/>
      <c r="M62" s="72"/>
      <c r="N62" s="72"/>
      <c r="O62" s="72"/>
      <c r="P62" s="75"/>
    </row>
    <row r="63" spans="2:16" ht="15">
      <c r="B63" s="67" t="s">
        <v>141</v>
      </c>
      <c r="F63" s="75"/>
      <c r="G63" s="96"/>
      <c r="H63" s="72"/>
      <c r="M63" s="72"/>
      <c r="N63" s="72"/>
      <c r="O63" s="72"/>
      <c r="P63" s="75"/>
    </row>
    <row r="64" spans="7:15" ht="15">
      <c r="G64" s="86"/>
      <c r="H64" s="81"/>
      <c r="I64" s="67"/>
      <c r="M64" s="81"/>
      <c r="N64" s="81"/>
      <c r="O64" s="81"/>
    </row>
    <row r="65" spans="7:15" ht="15">
      <c r="G65" s="86"/>
      <c r="H65" s="75"/>
      <c r="I65" s="67"/>
      <c r="M65" s="75"/>
      <c r="N65" s="75"/>
      <c r="O65" s="75"/>
    </row>
    <row r="66" spans="6:15" ht="14.25">
      <c r="F66" s="75"/>
      <c r="G66" s="86"/>
      <c r="H66" s="75"/>
      <c r="M66" s="75"/>
      <c r="N66" s="75"/>
      <c r="O66" s="75"/>
    </row>
    <row r="67" spans="6:15" ht="14.25">
      <c r="F67" s="75"/>
      <c r="G67" s="86"/>
      <c r="H67" s="75"/>
      <c r="M67" s="75"/>
      <c r="N67" s="75"/>
      <c r="O67" s="75"/>
    </row>
    <row r="68" spans="6:15" ht="14.25">
      <c r="F68" s="75"/>
      <c r="G68" s="86"/>
      <c r="H68" s="75"/>
      <c r="M68" s="81"/>
      <c r="N68" s="72"/>
      <c r="O68" s="72"/>
    </row>
    <row r="69" spans="6:15" ht="14.25">
      <c r="F69" s="75"/>
      <c r="G69" s="86"/>
      <c r="H69" s="75"/>
      <c r="M69" s="81"/>
      <c r="N69" s="72"/>
      <c r="O69" s="72"/>
    </row>
    <row r="70" spans="6:15" ht="14.25">
      <c r="F70" s="75"/>
      <c r="G70" s="86"/>
      <c r="H70" s="75"/>
      <c r="M70" s="81"/>
      <c r="N70" s="72"/>
      <c r="O70" s="72"/>
    </row>
    <row r="71" spans="6:15" ht="14.25">
      <c r="F71" s="75"/>
      <c r="G71" s="86"/>
      <c r="H71" s="75"/>
      <c r="M71" s="81"/>
      <c r="N71" s="72"/>
      <c r="O71" s="72"/>
    </row>
    <row r="72" spans="6:15" ht="14.25">
      <c r="F72" s="81"/>
      <c r="G72" s="86"/>
      <c r="H72" s="72"/>
      <c r="M72" s="81"/>
      <c r="N72" s="72"/>
      <c r="O72" s="72"/>
    </row>
    <row r="73" spans="6:15" ht="14.25">
      <c r="F73" s="81"/>
      <c r="G73" s="86"/>
      <c r="H73" s="72"/>
      <c r="M73" s="81"/>
      <c r="N73" s="72"/>
      <c r="O73" s="72"/>
    </row>
    <row r="74" spans="6:15" ht="14.25">
      <c r="F74" s="81"/>
      <c r="G74" s="86"/>
      <c r="H74" s="72"/>
      <c r="M74" s="81"/>
      <c r="N74" s="72"/>
      <c r="O74" s="72"/>
    </row>
    <row r="75" spans="6:15" ht="14.25">
      <c r="F75" s="81"/>
      <c r="G75" s="86"/>
      <c r="H75" s="72"/>
      <c r="M75" s="97"/>
      <c r="N75" s="98"/>
      <c r="O75" s="98"/>
    </row>
    <row r="76" spans="6:15" ht="14.25">
      <c r="F76" s="81"/>
      <c r="G76" s="86"/>
      <c r="H76" s="72"/>
      <c r="M76" s="97"/>
      <c r="N76" s="98"/>
      <c r="O76" s="98"/>
    </row>
    <row r="77" spans="6:16" ht="14.25">
      <c r="F77" s="81"/>
      <c r="G77" s="86"/>
      <c r="H77" s="72"/>
      <c r="M77" s="99"/>
      <c r="N77" s="99"/>
      <c r="O77" s="99"/>
      <c r="P77" s="100"/>
    </row>
    <row r="78" spans="6:15" ht="14.25">
      <c r="F78" s="81"/>
      <c r="G78" s="86"/>
      <c r="H78" s="72"/>
      <c r="M78" s="81"/>
      <c r="N78" s="81"/>
      <c r="O78" s="81"/>
    </row>
    <row r="79" spans="6:15" ht="14.25">
      <c r="F79" s="97"/>
      <c r="G79" s="86"/>
      <c r="H79" s="101"/>
      <c r="M79" s="81"/>
      <c r="N79" s="81"/>
      <c r="O79" s="81"/>
    </row>
    <row r="80" spans="6:15" ht="14.25">
      <c r="F80" s="97"/>
      <c r="G80" s="86"/>
      <c r="H80" s="98"/>
      <c r="M80" s="97"/>
      <c r="N80" s="97"/>
      <c r="O80" s="97"/>
    </row>
    <row r="81" spans="6:15" ht="14.25">
      <c r="F81" s="99"/>
      <c r="G81" s="100"/>
      <c r="H81" s="99"/>
      <c r="M81" s="81"/>
      <c r="N81" s="81"/>
      <c r="O81" s="81"/>
    </row>
    <row r="82" spans="6:15" ht="14.25">
      <c r="F82" s="81"/>
      <c r="G82" s="86"/>
      <c r="H82" s="81"/>
      <c r="M82" s="81"/>
      <c r="N82" s="81"/>
      <c r="O82" s="81"/>
    </row>
    <row r="83" spans="6:15" ht="14.25">
      <c r="F83" s="81"/>
      <c r="G83" s="86"/>
      <c r="H83" s="81"/>
      <c r="M83" s="81"/>
      <c r="N83" s="81"/>
      <c r="O83" s="81"/>
    </row>
    <row r="84" spans="6:15" ht="14.25">
      <c r="F84" s="97"/>
      <c r="G84" s="86"/>
      <c r="H84" s="97"/>
      <c r="M84" s="81"/>
      <c r="N84" s="81"/>
      <c r="O84" s="81"/>
    </row>
    <row r="85" spans="6:15" ht="14.25">
      <c r="F85" s="81"/>
      <c r="G85" s="86"/>
      <c r="H85" s="81"/>
      <c r="M85" s="81"/>
      <c r="N85" s="81"/>
      <c r="O85" s="81"/>
    </row>
    <row r="86" spans="6:15" ht="14.25">
      <c r="F86" s="81"/>
      <c r="G86" s="86"/>
      <c r="H86" s="81"/>
      <c r="M86" s="81"/>
      <c r="N86" s="81"/>
      <c r="O86" s="81"/>
    </row>
    <row r="87" spans="6:15" ht="14.25">
      <c r="F87" s="81"/>
      <c r="G87" s="86"/>
      <c r="H87" s="81"/>
      <c r="M87" s="81"/>
      <c r="N87" s="81"/>
      <c r="O87" s="81"/>
    </row>
    <row r="88" spans="6:15" ht="14.25">
      <c r="F88" s="81"/>
      <c r="G88" s="86"/>
      <c r="H88" s="81"/>
      <c r="M88" s="81"/>
      <c r="N88" s="81"/>
      <c r="O88" s="81"/>
    </row>
    <row r="89" spans="6:15" ht="14.25">
      <c r="F89" s="81"/>
      <c r="G89" s="86"/>
      <c r="H89" s="81"/>
      <c r="M89" s="97"/>
      <c r="N89" s="98"/>
      <c r="O89" s="98"/>
    </row>
    <row r="90" spans="6:15" ht="14.25">
      <c r="F90" s="81"/>
      <c r="G90" s="86"/>
      <c r="H90" s="81"/>
      <c r="M90" s="97"/>
      <c r="N90" s="98"/>
      <c r="O90" s="98"/>
    </row>
    <row r="91" spans="6:15" ht="14.25">
      <c r="F91" s="81"/>
      <c r="G91" s="86"/>
      <c r="H91" s="81"/>
      <c r="M91" s="97"/>
      <c r="N91" s="98"/>
      <c r="O91" s="98"/>
    </row>
    <row r="92" spans="6:15" ht="14.25">
      <c r="F92" s="81"/>
      <c r="G92" s="86"/>
      <c r="H92" s="81"/>
      <c r="M92" s="97"/>
      <c r="N92" s="98"/>
      <c r="O92" s="98"/>
    </row>
    <row r="93" spans="6:15" ht="14.25">
      <c r="F93" s="97"/>
      <c r="G93" s="86"/>
      <c r="H93" s="98"/>
      <c r="M93" s="97"/>
      <c r="N93" s="98"/>
      <c r="O93" s="98"/>
    </row>
    <row r="94" spans="6:15" ht="14.25">
      <c r="F94" s="97"/>
      <c r="G94" s="86"/>
      <c r="H94" s="98"/>
      <c r="M94" s="97"/>
      <c r="N94" s="98"/>
      <c r="O94" s="98"/>
    </row>
    <row r="95" spans="6:15" ht="14.25">
      <c r="F95" s="97"/>
      <c r="G95" s="86"/>
      <c r="H95" s="98"/>
      <c r="M95" s="97"/>
      <c r="N95" s="98"/>
      <c r="O95" s="98"/>
    </row>
    <row r="96" spans="6:15" ht="14.25">
      <c r="F96" s="97"/>
      <c r="G96" s="86"/>
      <c r="H96" s="98"/>
      <c r="M96" s="81"/>
      <c r="N96" s="81"/>
      <c r="O96" s="81"/>
    </row>
    <row r="97" spans="6:15" ht="14.25">
      <c r="F97" s="97"/>
      <c r="G97" s="86"/>
      <c r="H97" s="98"/>
      <c r="J97" s="102"/>
      <c r="K97" s="81"/>
      <c r="L97" s="81"/>
      <c r="M97" s="81"/>
      <c r="N97" s="81"/>
      <c r="O97" s="81"/>
    </row>
    <row r="98" spans="6:15" ht="14.25">
      <c r="F98" s="97"/>
      <c r="G98" s="86"/>
      <c r="H98" s="98"/>
      <c r="J98" s="81"/>
      <c r="K98" s="81"/>
      <c r="L98" s="81"/>
      <c r="M98" s="81"/>
      <c r="N98" s="81"/>
      <c r="O98" s="81"/>
    </row>
    <row r="99" spans="6:15" ht="14.25">
      <c r="F99" s="97"/>
      <c r="G99" s="86"/>
      <c r="H99" s="98"/>
      <c r="J99" s="81"/>
      <c r="K99" s="81"/>
      <c r="L99" s="81"/>
      <c r="M99" s="86"/>
      <c r="N99" s="81"/>
      <c r="O99" s="81"/>
    </row>
    <row r="100" spans="6:15" ht="14.25">
      <c r="F100" s="81"/>
      <c r="G100" s="86"/>
      <c r="H100" s="81"/>
      <c r="J100" s="81"/>
      <c r="K100" s="81"/>
      <c r="L100" s="81"/>
      <c r="M100" s="86"/>
      <c r="N100" s="81"/>
      <c r="O100" s="81"/>
    </row>
    <row r="101" spans="3:15" ht="14.25">
      <c r="C101" s="102"/>
      <c r="D101" s="81"/>
      <c r="E101" s="81"/>
      <c r="F101" s="81"/>
      <c r="G101" s="86"/>
      <c r="H101" s="81"/>
      <c r="J101" s="81"/>
      <c r="K101" s="81"/>
      <c r="L101" s="81"/>
      <c r="M101" s="86"/>
      <c r="N101" s="81"/>
      <c r="O101" s="81"/>
    </row>
    <row r="102" spans="3:15" ht="14.25">
      <c r="C102" s="81"/>
      <c r="D102" s="81"/>
      <c r="E102" s="81"/>
      <c r="F102" s="81"/>
      <c r="G102" s="86"/>
      <c r="H102" s="81"/>
      <c r="J102" s="81"/>
      <c r="K102" s="81"/>
      <c r="L102" s="81"/>
      <c r="M102" s="86"/>
      <c r="N102" s="81"/>
      <c r="O102" s="81"/>
    </row>
    <row r="103" spans="3:15" ht="14.25">
      <c r="C103" s="81"/>
      <c r="D103" s="81"/>
      <c r="E103" s="81"/>
      <c r="F103" s="86"/>
      <c r="G103" s="86"/>
      <c r="H103" s="81"/>
      <c r="J103" s="81"/>
      <c r="K103" s="81"/>
      <c r="L103" s="81"/>
      <c r="M103" s="86"/>
      <c r="N103" s="81"/>
      <c r="O103" s="81"/>
    </row>
    <row r="104" spans="3:15" ht="14.25">
      <c r="C104" s="81"/>
      <c r="D104" s="81"/>
      <c r="E104" s="81"/>
      <c r="F104" s="86"/>
      <c r="G104" s="86"/>
      <c r="H104" s="81"/>
      <c r="J104" s="81"/>
      <c r="K104" s="81"/>
      <c r="L104" s="81"/>
      <c r="M104" s="81"/>
      <c r="N104" s="81"/>
      <c r="O104" s="81"/>
    </row>
    <row r="105" spans="3:15" ht="14.25">
      <c r="C105" s="81"/>
      <c r="D105" s="81"/>
      <c r="E105" s="81"/>
      <c r="F105" s="86"/>
      <c r="G105" s="86"/>
      <c r="H105" s="81"/>
      <c r="M105" s="81"/>
      <c r="N105" s="81"/>
      <c r="O105" s="81"/>
    </row>
    <row r="106" spans="3:15" ht="14.25">
      <c r="C106" s="81"/>
      <c r="D106" s="81"/>
      <c r="E106" s="81"/>
      <c r="F106" s="86"/>
      <c r="G106" s="86"/>
      <c r="H106" s="81"/>
      <c r="M106" s="81"/>
      <c r="N106" s="81"/>
      <c r="O106" s="81"/>
    </row>
    <row r="107" spans="3:15" ht="14.25">
      <c r="C107" s="81"/>
      <c r="D107" s="81"/>
      <c r="E107" s="81"/>
      <c r="F107" s="86"/>
      <c r="G107" s="86"/>
      <c r="H107" s="81"/>
      <c r="M107" s="81"/>
      <c r="N107" s="81"/>
      <c r="O107" s="81"/>
    </row>
    <row r="108" spans="3:15" ht="14.25">
      <c r="C108" s="81"/>
      <c r="D108" s="81"/>
      <c r="E108" s="81"/>
      <c r="F108" s="81"/>
      <c r="G108" s="86"/>
      <c r="H108" s="81"/>
      <c r="M108" s="81"/>
      <c r="N108" s="81"/>
      <c r="O108" s="81"/>
    </row>
    <row r="109" spans="6:15" ht="14.25">
      <c r="F109" s="81"/>
      <c r="G109" s="86"/>
      <c r="H109" s="81"/>
      <c r="M109" s="81"/>
      <c r="N109" s="81"/>
      <c r="O109" s="81"/>
    </row>
    <row r="110" spans="6:8" ht="14.25">
      <c r="F110" s="81"/>
      <c r="G110" s="86"/>
      <c r="H110" s="81"/>
    </row>
    <row r="111" spans="6:8" ht="14.25">
      <c r="F111" s="81"/>
      <c r="G111" s="86"/>
      <c r="H111" s="81"/>
    </row>
    <row r="112" spans="6:8" ht="14.25">
      <c r="F112" s="81"/>
      <c r="G112" s="86"/>
      <c r="H112" s="81"/>
    </row>
    <row r="113" spans="6:8" ht="14.25">
      <c r="F113" s="81"/>
      <c r="G113" s="86"/>
      <c r="H113" s="81"/>
    </row>
  </sheetData>
  <printOptions horizontalCentered="1"/>
  <pageMargins left="0" right="0.25" top="0.41" bottom="0.5" header="0.19" footer="0.5"/>
  <pageSetup horizontalDpi="600" verticalDpi="600" orientation="portrait" scale="8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sheetPr>
    <tabColor indexed="34"/>
  </sheetPr>
  <dimension ref="A1:S649"/>
  <sheetViews>
    <sheetView zoomScale="75" zoomScaleNormal="75" workbookViewId="0" topLeftCell="A1">
      <selection activeCell="A1" sqref="A1"/>
    </sheetView>
  </sheetViews>
  <sheetFormatPr defaultColWidth="9.140625" defaultRowHeight="12.75"/>
  <cols>
    <col min="1" max="1" width="7.421875" style="131" customWidth="1"/>
    <col min="2" max="2" width="16.57421875" style="131" customWidth="1"/>
    <col min="3" max="3" width="25.421875" style="131" customWidth="1"/>
    <col min="4" max="4" width="23.28125" style="131" customWidth="1"/>
    <col min="5" max="5" width="19.00390625" style="131" customWidth="1"/>
    <col min="6" max="6" width="20.28125" style="131" customWidth="1"/>
    <col min="7" max="7" width="21.00390625" style="131" customWidth="1"/>
    <col min="8" max="8" width="18.57421875" style="131" customWidth="1"/>
    <col min="9" max="9" width="16.8515625" style="131" customWidth="1"/>
    <col min="10" max="10" width="17.140625" style="131" customWidth="1"/>
    <col min="11" max="11" width="10.140625" style="132" customWidth="1"/>
    <col min="12" max="12" width="13.28125" style="132" customWidth="1"/>
    <col min="13" max="16384" width="9.140625" style="132" customWidth="1"/>
  </cols>
  <sheetData>
    <row r="1" ht="21.75" customHeight="1">
      <c r="A1" s="130" t="s">
        <v>331</v>
      </c>
    </row>
    <row r="2" ht="17.25" customHeight="1"/>
    <row r="5" ht="18" customHeight="1">
      <c r="A5" s="133" t="s">
        <v>142</v>
      </c>
    </row>
    <row r="6" ht="18" customHeight="1">
      <c r="A6" s="133" t="s">
        <v>1</v>
      </c>
    </row>
    <row r="7" ht="18" customHeight="1">
      <c r="A7" s="133"/>
    </row>
    <row r="8" ht="18" customHeight="1">
      <c r="A8" s="133"/>
    </row>
    <row r="9" spans="1:9" ht="18" customHeight="1">
      <c r="A9" s="134"/>
      <c r="B9" s="135"/>
      <c r="C9" s="136"/>
      <c r="D9" s="136"/>
      <c r="E9" s="136"/>
      <c r="F9" s="103"/>
      <c r="G9" s="103"/>
      <c r="H9" s="103"/>
      <c r="I9" s="103"/>
    </row>
    <row r="10" spans="1:2" ht="18" customHeight="1">
      <c r="A10" s="137" t="s">
        <v>143</v>
      </c>
      <c r="B10" s="138" t="s">
        <v>144</v>
      </c>
    </row>
    <row r="11" spans="1:2" ht="18" customHeight="1">
      <c r="A11" s="137"/>
      <c r="B11" s="138"/>
    </row>
    <row r="12" spans="1:10" ht="51.75" customHeight="1">
      <c r="A12" s="134"/>
      <c r="B12" s="263" t="s">
        <v>352</v>
      </c>
      <c r="C12" s="263"/>
      <c r="D12" s="263"/>
      <c r="E12" s="263"/>
      <c r="F12" s="263"/>
      <c r="G12" s="263"/>
      <c r="H12" s="263"/>
      <c r="I12" s="263"/>
      <c r="J12" s="263"/>
    </row>
    <row r="13" spans="1:9" ht="18" customHeight="1">
      <c r="A13" s="134"/>
      <c r="B13" s="139"/>
      <c r="C13" s="136"/>
      <c r="D13" s="136"/>
      <c r="E13" s="136"/>
      <c r="F13" s="136"/>
      <c r="G13" s="136"/>
      <c r="H13" s="136"/>
      <c r="I13" s="136"/>
    </row>
    <row r="14" spans="1:10" ht="52.5" customHeight="1">
      <c r="A14" s="134"/>
      <c r="B14" s="263" t="s">
        <v>353</v>
      </c>
      <c r="C14" s="263"/>
      <c r="D14" s="263"/>
      <c r="E14" s="263"/>
      <c r="F14" s="263"/>
      <c r="G14" s="263"/>
      <c r="H14" s="263"/>
      <c r="I14" s="263"/>
      <c r="J14" s="263"/>
    </row>
    <row r="15" spans="1:10" ht="18" customHeight="1">
      <c r="A15" s="134"/>
      <c r="B15" s="139"/>
      <c r="C15" s="139"/>
      <c r="D15" s="139"/>
      <c r="E15" s="139"/>
      <c r="F15" s="139"/>
      <c r="G15" s="139"/>
      <c r="H15" s="139"/>
      <c r="I15" s="139"/>
      <c r="J15" s="139"/>
    </row>
    <row r="16" spans="1:10" s="142" customFormat="1" ht="36.75" customHeight="1">
      <c r="A16" s="140"/>
      <c r="B16" s="287" t="s">
        <v>145</v>
      </c>
      <c r="C16" s="284"/>
      <c r="D16" s="284"/>
      <c r="E16" s="284"/>
      <c r="F16" s="284"/>
      <c r="G16" s="284"/>
      <c r="H16" s="288" t="s">
        <v>146</v>
      </c>
      <c r="I16" s="289"/>
      <c r="J16" s="289"/>
    </row>
    <row r="17" spans="1:10" s="142" customFormat="1" ht="18" customHeight="1">
      <c r="A17" s="140"/>
      <c r="B17" s="136"/>
      <c r="C17" s="136"/>
      <c r="D17" s="136"/>
      <c r="E17" s="136"/>
      <c r="F17" s="136"/>
      <c r="G17" s="136"/>
      <c r="H17" s="136"/>
      <c r="I17" s="136"/>
      <c r="J17" s="136"/>
    </row>
    <row r="18" spans="1:10" s="142" customFormat="1" ht="18" customHeight="1">
      <c r="A18" s="140"/>
      <c r="B18" s="263" t="s">
        <v>332</v>
      </c>
      <c r="C18" s="263"/>
      <c r="D18" s="263"/>
      <c r="E18" s="263"/>
      <c r="F18" s="263"/>
      <c r="G18" s="263"/>
      <c r="I18" s="143" t="s">
        <v>147</v>
      </c>
      <c r="J18" s="135"/>
    </row>
    <row r="19" spans="1:10" s="142" customFormat="1" ht="18" customHeight="1">
      <c r="A19" s="140"/>
      <c r="B19" s="263" t="s">
        <v>333</v>
      </c>
      <c r="C19" s="263"/>
      <c r="D19" s="263"/>
      <c r="E19" s="263"/>
      <c r="F19" s="263"/>
      <c r="G19" s="263"/>
      <c r="I19" s="143" t="s">
        <v>147</v>
      </c>
      <c r="J19" s="144"/>
    </row>
    <row r="20" spans="1:10" s="142" customFormat="1" ht="18" customHeight="1">
      <c r="A20" s="140"/>
      <c r="B20" s="263" t="s">
        <v>334</v>
      </c>
      <c r="C20" s="263"/>
      <c r="D20" s="263"/>
      <c r="E20" s="263"/>
      <c r="F20" s="263"/>
      <c r="G20" s="263"/>
      <c r="I20" s="143" t="s">
        <v>147</v>
      </c>
      <c r="J20" s="144"/>
    </row>
    <row r="21" spans="1:10" s="142" customFormat="1" ht="18" customHeight="1">
      <c r="A21" s="140"/>
      <c r="B21" s="263" t="s">
        <v>335</v>
      </c>
      <c r="C21" s="263"/>
      <c r="D21" s="263"/>
      <c r="E21" s="263"/>
      <c r="F21" s="263"/>
      <c r="G21" s="263"/>
      <c r="I21" s="143" t="s">
        <v>148</v>
      </c>
      <c r="J21" s="135"/>
    </row>
    <row r="22" spans="1:10" s="142" customFormat="1" ht="18" customHeight="1">
      <c r="A22" s="140"/>
      <c r="B22" s="263" t="s">
        <v>336</v>
      </c>
      <c r="C22" s="263"/>
      <c r="D22" s="263"/>
      <c r="E22" s="263"/>
      <c r="F22" s="263"/>
      <c r="G22" s="263"/>
      <c r="I22" s="143" t="s">
        <v>148</v>
      </c>
      <c r="J22" s="135"/>
    </row>
    <row r="23" spans="1:10" s="142" customFormat="1" ht="18" customHeight="1">
      <c r="A23" s="140"/>
      <c r="B23" s="263" t="s">
        <v>337</v>
      </c>
      <c r="C23" s="263"/>
      <c r="D23" s="263"/>
      <c r="E23" s="263"/>
      <c r="F23" s="263"/>
      <c r="G23" s="263"/>
      <c r="I23" s="143" t="s">
        <v>147</v>
      </c>
      <c r="J23" s="135"/>
    </row>
    <row r="24" spans="1:10" s="142" customFormat="1" ht="18" customHeight="1">
      <c r="A24" s="140"/>
      <c r="B24" s="263" t="s">
        <v>338</v>
      </c>
      <c r="C24" s="263"/>
      <c r="D24" s="263"/>
      <c r="E24" s="263"/>
      <c r="F24" s="263"/>
      <c r="G24" s="263"/>
      <c r="I24" s="143" t="s">
        <v>148</v>
      </c>
      <c r="J24" s="135"/>
    </row>
    <row r="25" spans="1:10" s="142" customFormat="1" ht="18" customHeight="1">
      <c r="A25" s="140"/>
      <c r="B25" s="263" t="s">
        <v>339</v>
      </c>
      <c r="C25" s="263"/>
      <c r="D25" s="263"/>
      <c r="E25" s="263"/>
      <c r="F25" s="263"/>
      <c r="G25" s="263"/>
      <c r="I25" s="143" t="s">
        <v>147</v>
      </c>
      <c r="J25" s="135"/>
    </row>
    <row r="26" spans="1:10" s="142" customFormat="1" ht="18" customHeight="1">
      <c r="A26" s="140"/>
      <c r="B26" s="263" t="s">
        <v>340</v>
      </c>
      <c r="C26" s="286"/>
      <c r="D26" s="286"/>
      <c r="E26" s="286"/>
      <c r="F26" s="286"/>
      <c r="G26" s="286"/>
      <c r="I26" s="143" t="s">
        <v>148</v>
      </c>
      <c r="J26" s="135"/>
    </row>
    <row r="27" spans="1:10" s="142" customFormat="1" ht="18" customHeight="1">
      <c r="A27" s="140"/>
      <c r="B27" s="263" t="s">
        <v>341</v>
      </c>
      <c r="C27" s="263"/>
      <c r="D27" s="263"/>
      <c r="E27" s="263"/>
      <c r="F27" s="263"/>
      <c r="G27" s="263"/>
      <c r="I27" s="143" t="s">
        <v>149</v>
      </c>
      <c r="J27" s="135"/>
    </row>
    <row r="28" spans="1:10" s="142" customFormat="1" ht="18" customHeight="1">
      <c r="A28" s="140"/>
      <c r="B28" s="263" t="s">
        <v>342</v>
      </c>
      <c r="C28" s="263"/>
      <c r="D28" s="263"/>
      <c r="E28" s="263"/>
      <c r="F28" s="263"/>
      <c r="G28" s="263"/>
      <c r="I28" s="143" t="s">
        <v>147</v>
      </c>
      <c r="J28" s="135"/>
    </row>
    <row r="29" spans="1:10" s="142" customFormat="1" ht="18" customHeight="1">
      <c r="A29" s="140"/>
      <c r="B29" s="263" t="s">
        <v>343</v>
      </c>
      <c r="C29" s="263"/>
      <c r="D29" s="263"/>
      <c r="E29" s="263"/>
      <c r="F29" s="263"/>
      <c r="G29" s="263"/>
      <c r="I29" s="143" t="s">
        <v>147</v>
      </c>
      <c r="J29" s="135"/>
    </row>
    <row r="30" spans="1:11" s="142" customFormat="1" ht="18" customHeight="1">
      <c r="A30" s="140"/>
      <c r="B30" s="263" t="s">
        <v>344</v>
      </c>
      <c r="C30" s="263"/>
      <c r="D30" s="263"/>
      <c r="E30" s="263"/>
      <c r="F30" s="263"/>
      <c r="G30" s="263"/>
      <c r="I30" s="143" t="s">
        <v>148</v>
      </c>
      <c r="J30" s="144"/>
      <c r="K30" s="144"/>
    </row>
    <row r="31" spans="1:10" s="142" customFormat="1" ht="18" customHeight="1">
      <c r="A31" s="140"/>
      <c r="B31" s="263" t="s">
        <v>345</v>
      </c>
      <c r="C31" s="286"/>
      <c r="D31" s="286"/>
      <c r="E31" s="286"/>
      <c r="F31" s="286"/>
      <c r="G31" s="286"/>
      <c r="H31" s="145"/>
      <c r="I31" s="143" t="s">
        <v>148</v>
      </c>
      <c r="J31" s="146"/>
    </row>
    <row r="32" spans="1:10" s="142" customFormat="1" ht="18" customHeight="1">
      <c r="A32" s="140"/>
      <c r="B32" s="263" t="s">
        <v>346</v>
      </c>
      <c r="C32" s="286"/>
      <c r="D32" s="286"/>
      <c r="E32" s="286"/>
      <c r="F32" s="286"/>
      <c r="G32" s="286"/>
      <c r="I32" s="143" t="s">
        <v>147</v>
      </c>
      <c r="J32" s="135"/>
    </row>
    <row r="33" spans="1:10" s="142" customFormat="1" ht="18" customHeight="1">
      <c r="A33" s="140"/>
      <c r="B33" s="263" t="s">
        <v>347</v>
      </c>
      <c r="C33" s="286"/>
      <c r="D33" s="286"/>
      <c r="E33" s="286"/>
      <c r="F33" s="286"/>
      <c r="G33" s="286"/>
      <c r="I33" s="143" t="s">
        <v>147</v>
      </c>
      <c r="J33" s="135"/>
    </row>
    <row r="34" spans="1:10" s="142" customFormat="1" ht="18" customHeight="1">
      <c r="A34" s="140"/>
      <c r="B34" s="263" t="s">
        <v>348</v>
      </c>
      <c r="C34" s="286"/>
      <c r="D34" s="286"/>
      <c r="E34" s="286"/>
      <c r="F34" s="286"/>
      <c r="G34" s="286"/>
      <c r="I34" s="143" t="s">
        <v>147</v>
      </c>
      <c r="J34" s="135"/>
    </row>
    <row r="35" spans="1:10" s="142" customFormat="1" ht="18" customHeight="1">
      <c r="A35" s="140"/>
      <c r="B35" s="263" t="s">
        <v>349</v>
      </c>
      <c r="C35" s="263"/>
      <c r="D35" s="263"/>
      <c r="E35" s="263"/>
      <c r="F35" s="263"/>
      <c r="G35" s="263"/>
      <c r="I35" s="143" t="s">
        <v>148</v>
      </c>
      <c r="J35" s="135"/>
    </row>
    <row r="36" spans="1:10" s="142" customFormat="1" ht="18" customHeight="1">
      <c r="A36" s="140"/>
      <c r="B36" s="136"/>
      <c r="C36" s="136"/>
      <c r="D36" s="136"/>
      <c r="E36" s="136"/>
      <c r="F36" s="136"/>
      <c r="G36" s="136"/>
      <c r="H36" s="285"/>
      <c r="I36" s="279"/>
      <c r="J36" s="279"/>
    </row>
    <row r="37" spans="1:10" s="142" customFormat="1" ht="17.25" customHeight="1">
      <c r="A37" s="140"/>
      <c r="B37" s="263" t="s">
        <v>150</v>
      </c>
      <c r="C37" s="284"/>
      <c r="D37" s="284"/>
      <c r="E37" s="284"/>
      <c r="F37" s="284"/>
      <c r="G37" s="284"/>
      <c r="H37" s="284"/>
      <c r="I37" s="284"/>
      <c r="J37" s="284"/>
    </row>
    <row r="38" spans="1:10" s="142" customFormat="1" ht="18">
      <c r="A38" s="140"/>
      <c r="B38" s="139"/>
      <c r="C38" s="141"/>
      <c r="D38" s="141"/>
      <c r="E38" s="141"/>
      <c r="F38" s="141"/>
      <c r="G38" s="141"/>
      <c r="H38" s="141"/>
      <c r="I38" s="141"/>
      <c r="J38" s="141"/>
    </row>
    <row r="39" spans="1:10" s="142" customFormat="1" ht="15.75" customHeight="1">
      <c r="A39" s="140"/>
      <c r="B39" s="263" t="s">
        <v>350</v>
      </c>
      <c r="C39" s="284"/>
      <c r="D39" s="284"/>
      <c r="E39" s="284"/>
      <c r="F39" s="284"/>
      <c r="G39" s="284"/>
      <c r="H39" s="284"/>
      <c r="I39" s="284"/>
      <c r="J39" s="284"/>
    </row>
    <row r="40" spans="1:10" s="142" customFormat="1" ht="18" customHeight="1">
      <c r="A40" s="140"/>
      <c r="B40" s="139"/>
      <c r="C40" s="141"/>
      <c r="D40" s="141"/>
      <c r="E40" s="141"/>
      <c r="F40" s="141"/>
      <c r="G40" s="141"/>
      <c r="H40" s="141"/>
      <c r="I40" s="141"/>
      <c r="J40" s="141"/>
    </row>
    <row r="41" spans="1:10" s="142" customFormat="1" ht="87" customHeight="1">
      <c r="A41" s="140"/>
      <c r="B41" s="263" t="s">
        <v>354</v>
      </c>
      <c r="C41" s="284"/>
      <c r="D41" s="284"/>
      <c r="E41" s="284"/>
      <c r="F41" s="284"/>
      <c r="G41" s="284"/>
      <c r="H41" s="284"/>
      <c r="I41" s="284"/>
      <c r="J41" s="284"/>
    </row>
    <row r="42" spans="1:10" s="142" customFormat="1" ht="18" customHeight="1">
      <c r="A42" s="140"/>
      <c r="B42" s="139"/>
      <c r="C42" s="141"/>
      <c r="D42" s="141"/>
      <c r="E42" s="141"/>
      <c r="F42" s="141"/>
      <c r="G42" s="141"/>
      <c r="H42" s="141"/>
      <c r="I42" s="141"/>
      <c r="J42" s="141"/>
    </row>
    <row r="43" spans="1:10" s="142" customFormat="1" ht="17.25" customHeight="1">
      <c r="A43" s="140"/>
      <c r="B43" s="263" t="s">
        <v>351</v>
      </c>
      <c r="C43" s="284"/>
      <c r="D43" s="284"/>
      <c r="E43" s="284"/>
      <c r="F43" s="284"/>
      <c r="G43" s="284"/>
      <c r="H43" s="284"/>
      <c r="I43" s="284"/>
      <c r="J43" s="284"/>
    </row>
    <row r="44" spans="1:10" s="142" customFormat="1" ht="18">
      <c r="A44" s="140"/>
      <c r="B44" s="139"/>
      <c r="C44" s="141"/>
      <c r="D44" s="141"/>
      <c r="E44" s="141"/>
      <c r="F44" s="141"/>
      <c r="G44" s="141"/>
      <c r="H44" s="141"/>
      <c r="I44" s="141"/>
      <c r="J44" s="141"/>
    </row>
    <row r="45" spans="1:10" s="142" customFormat="1" ht="90.75" customHeight="1">
      <c r="A45" s="140"/>
      <c r="B45" s="263" t="s">
        <v>355</v>
      </c>
      <c r="C45" s="284"/>
      <c r="D45" s="284"/>
      <c r="E45" s="284"/>
      <c r="F45" s="284"/>
      <c r="G45" s="284"/>
      <c r="H45" s="284"/>
      <c r="I45" s="284"/>
      <c r="J45" s="284"/>
    </row>
    <row r="46" spans="1:10" s="142" customFormat="1" ht="18" customHeight="1">
      <c r="A46" s="140"/>
      <c r="B46" s="147"/>
      <c r="C46" s="148"/>
      <c r="D46" s="148"/>
      <c r="E46" s="148"/>
      <c r="F46" s="103"/>
      <c r="G46" s="103"/>
      <c r="H46" s="103"/>
      <c r="I46" s="103"/>
      <c r="J46" s="149"/>
    </row>
    <row r="47" spans="1:10" ht="18" customHeight="1">
      <c r="A47" s="137" t="s">
        <v>151</v>
      </c>
      <c r="B47" s="138" t="s">
        <v>152</v>
      </c>
      <c r="I47" s="279"/>
      <c r="J47" s="279"/>
    </row>
    <row r="48" spans="1:10" ht="18" customHeight="1">
      <c r="A48" s="137"/>
      <c r="B48" s="138"/>
      <c r="I48" s="146"/>
      <c r="J48" s="146"/>
    </row>
    <row r="49" spans="1:10" ht="18" customHeight="1">
      <c r="A49" s="137"/>
      <c r="B49" s="263" t="s">
        <v>153</v>
      </c>
      <c r="C49" s="263"/>
      <c r="D49" s="263"/>
      <c r="E49" s="263"/>
      <c r="F49" s="263"/>
      <c r="G49" s="263"/>
      <c r="H49" s="263"/>
      <c r="I49" s="263"/>
      <c r="J49" s="263"/>
    </row>
    <row r="50" spans="1:10" ht="18" customHeight="1">
      <c r="A50" s="137"/>
      <c r="B50" s="139"/>
      <c r="C50" s="139"/>
      <c r="D50" s="139"/>
      <c r="E50" s="139"/>
      <c r="F50" s="139"/>
      <c r="G50" s="139"/>
      <c r="H50" s="139"/>
      <c r="I50" s="139"/>
      <c r="J50" s="139"/>
    </row>
    <row r="51" spans="1:10" ht="18" customHeight="1">
      <c r="A51" s="137"/>
      <c r="I51" s="146"/>
      <c r="J51" s="146"/>
    </row>
    <row r="52" spans="1:10" ht="18" customHeight="1">
      <c r="A52" s="137" t="s">
        <v>154</v>
      </c>
      <c r="B52" s="138" t="s">
        <v>155</v>
      </c>
      <c r="I52" s="146"/>
      <c r="J52" s="146"/>
    </row>
    <row r="53" spans="1:10" ht="18" customHeight="1">
      <c r="A53" s="137"/>
      <c r="B53" s="138"/>
      <c r="I53" s="146"/>
      <c r="J53" s="146"/>
    </row>
    <row r="54" spans="1:10" ht="18" customHeight="1">
      <c r="A54" s="137"/>
      <c r="B54" s="263" t="s">
        <v>156</v>
      </c>
      <c r="C54" s="263"/>
      <c r="D54" s="263"/>
      <c r="E54" s="263"/>
      <c r="F54" s="263"/>
      <c r="G54" s="263"/>
      <c r="H54" s="263"/>
      <c r="I54" s="263"/>
      <c r="J54" s="263"/>
    </row>
    <row r="55" spans="1:10" ht="18" customHeight="1">
      <c r="A55" s="137"/>
      <c r="B55" s="139"/>
      <c r="C55" s="139"/>
      <c r="D55" s="139"/>
      <c r="E55" s="139"/>
      <c r="F55" s="139"/>
      <c r="G55" s="139"/>
      <c r="H55" s="139"/>
      <c r="I55" s="139"/>
      <c r="J55" s="139"/>
    </row>
    <row r="56" spans="1:10" ht="18" customHeight="1">
      <c r="A56" s="137"/>
      <c r="I56" s="146"/>
      <c r="J56" s="146"/>
    </row>
    <row r="57" spans="1:10" ht="18" customHeight="1">
      <c r="A57" s="137" t="s">
        <v>157</v>
      </c>
      <c r="B57" s="138" t="s">
        <v>158</v>
      </c>
      <c r="I57" s="146"/>
      <c r="J57" s="146"/>
    </row>
    <row r="58" spans="1:10" ht="18" customHeight="1">
      <c r="A58" s="137"/>
      <c r="B58" s="138"/>
      <c r="I58" s="146"/>
      <c r="J58" s="146"/>
    </row>
    <row r="59" spans="1:10" ht="18">
      <c r="A59" s="134"/>
      <c r="B59" s="263" t="s">
        <v>159</v>
      </c>
      <c r="C59" s="263"/>
      <c r="D59" s="263"/>
      <c r="E59" s="263"/>
      <c r="F59" s="263"/>
      <c r="G59" s="263"/>
      <c r="H59" s="263"/>
      <c r="I59" s="263"/>
      <c r="J59" s="263"/>
    </row>
    <row r="60" spans="1:10" ht="18" customHeight="1">
      <c r="A60" s="134"/>
      <c r="B60" s="139"/>
      <c r="C60" s="139"/>
      <c r="D60" s="139"/>
      <c r="E60" s="139"/>
      <c r="F60" s="139"/>
      <c r="G60" s="139"/>
      <c r="H60" s="139"/>
      <c r="I60" s="139"/>
      <c r="J60" s="139"/>
    </row>
    <row r="61" spans="1:10" ht="18" customHeight="1">
      <c r="A61" s="134"/>
      <c r="B61" s="139"/>
      <c r="C61" s="139"/>
      <c r="D61" s="139"/>
      <c r="E61" s="139"/>
      <c r="F61" s="139"/>
      <c r="G61" s="139"/>
      <c r="H61" s="139"/>
      <c r="I61" s="139"/>
      <c r="J61" s="139"/>
    </row>
    <row r="62" spans="1:10" ht="18" customHeight="1">
      <c r="A62" s="134"/>
      <c r="B62" s="139"/>
      <c r="C62" s="139"/>
      <c r="D62" s="139"/>
      <c r="E62" s="139"/>
      <c r="F62" s="139"/>
      <c r="G62" s="139"/>
      <c r="H62" s="139"/>
      <c r="I62" s="139"/>
      <c r="J62" s="139"/>
    </row>
    <row r="63" spans="1:10" ht="18" customHeight="1">
      <c r="A63" s="134"/>
      <c r="B63" s="139"/>
      <c r="C63" s="139"/>
      <c r="D63" s="139"/>
      <c r="E63" s="139"/>
      <c r="F63" s="139"/>
      <c r="G63" s="139"/>
      <c r="H63" s="139"/>
      <c r="I63" s="139"/>
      <c r="J63" s="139"/>
    </row>
    <row r="64" spans="1:10" ht="18" customHeight="1">
      <c r="A64" s="134"/>
      <c r="B64" s="139"/>
      <c r="C64" s="139"/>
      <c r="D64" s="139"/>
      <c r="E64" s="139"/>
      <c r="F64" s="139"/>
      <c r="G64" s="139"/>
      <c r="H64" s="139"/>
      <c r="I64" s="139"/>
      <c r="J64" s="139"/>
    </row>
    <row r="65" spans="1:10" ht="18" customHeight="1">
      <c r="A65" s="137" t="s">
        <v>160</v>
      </c>
      <c r="B65" s="138" t="s">
        <v>161</v>
      </c>
      <c r="I65" s="146"/>
      <c r="J65" s="146"/>
    </row>
    <row r="66" spans="1:10" ht="18" customHeight="1">
      <c r="A66" s="137"/>
      <c r="B66" s="138"/>
      <c r="I66" s="146"/>
      <c r="J66" s="146"/>
    </row>
    <row r="67" spans="1:10" ht="18" customHeight="1">
      <c r="A67" s="134"/>
      <c r="B67" s="263" t="s">
        <v>162</v>
      </c>
      <c r="C67" s="263"/>
      <c r="D67" s="263"/>
      <c r="E67" s="263"/>
      <c r="F67" s="263"/>
      <c r="G67" s="263"/>
      <c r="H67" s="263"/>
      <c r="I67" s="263"/>
      <c r="J67" s="263"/>
    </row>
    <row r="68" spans="1:10" ht="18" customHeight="1">
      <c r="A68" s="134"/>
      <c r="I68" s="146"/>
      <c r="J68" s="146"/>
    </row>
    <row r="69" spans="1:10" ht="18" customHeight="1">
      <c r="A69" s="134"/>
      <c r="I69" s="146"/>
      <c r="J69" s="146"/>
    </row>
    <row r="70" spans="1:10" ht="18" customHeight="1">
      <c r="A70" s="137" t="s">
        <v>163</v>
      </c>
      <c r="B70" s="138" t="s">
        <v>164</v>
      </c>
      <c r="G70" s="4"/>
      <c r="H70" s="4"/>
      <c r="I70" s="4"/>
      <c r="J70" s="4"/>
    </row>
    <row r="71" spans="1:10" ht="18" customHeight="1">
      <c r="A71" s="137"/>
      <c r="B71" s="138"/>
      <c r="G71" s="4"/>
      <c r="H71" s="4"/>
      <c r="I71" s="4"/>
      <c r="J71" s="4"/>
    </row>
    <row r="72" spans="1:10" ht="129.75" customHeight="1">
      <c r="A72" s="134"/>
      <c r="B72" s="263" t="s">
        <v>356</v>
      </c>
      <c r="C72" s="263"/>
      <c r="D72" s="263"/>
      <c r="E72" s="263"/>
      <c r="F72" s="263"/>
      <c r="G72" s="263"/>
      <c r="H72" s="263"/>
      <c r="I72" s="263"/>
      <c r="J72" s="263"/>
    </row>
    <row r="73" spans="1:10" ht="18" customHeight="1">
      <c r="A73" s="134"/>
      <c r="B73" s="139"/>
      <c r="C73" s="139"/>
      <c r="D73" s="139"/>
      <c r="E73" s="139"/>
      <c r="F73" s="139"/>
      <c r="G73" s="139"/>
      <c r="H73" s="139"/>
      <c r="I73" s="139"/>
      <c r="J73" s="139"/>
    </row>
    <row r="74" spans="1:10" ht="18" customHeight="1">
      <c r="A74" s="134"/>
      <c r="B74" s="139"/>
      <c r="C74" s="136"/>
      <c r="D74" s="136"/>
      <c r="E74" s="136"/>
      <c r="F74" s="136"/>
      <c r="G74" s="136"/>
      <c r="H74" s="136"/>
      <c r="I74" s="136"/>
      <c r="J74" s="4"/>
    </row>
    <row r="75" spans="1:10" ht="18" customHeight="1">
      <c r="A75" s="137" t="s">
        <v>165</v>
      </c>
      <c r="B75" s="138" t="s">
        <v>166</v>
      </c>
      <c r="G75" s="4"/>
      <c r="H75" s="4"/>
      <c r="I75" s="4"/>
      <c r="J75" s="4"/>
    </row>
    <row r="76" spans="1:10" ht="18" customHeight="1">
      <c r="A76" s="137"/>
      <c r="B76" s="138"/>
      <c r="G76" s="4"/>
      <c r="H76" s="4"/>
      <c r="I76" s="4"/>
      <c r="J76" s="4"/>
    </row>
    <row r="77" spans="1:10" ht="50.25" customHeight="1">
      <c r="A77" s="134"/>
      <c r="B77" s="263" t="s">
        <v>357</v>
      </c>
      <c r="C77" s="263"/>
      <c r="D77" s="263"/>
      <c r="E77" s="263"/>
      <c r="F77" s="263"/>
      <c r="G77" s="263"/>
      <c r="H77" s="263"/>
      <c r="I77" s="263"/>
      <c r="J77" s="283"/>
    </row>
    <row r="78" spans="1:10" ht="18" customHeight="1">
      <c r="A78" s="134"/>
      <c r="B78" s="139"/>
      <c r="C78" s="136"/>
      <c r="D78" s="136"/>
      <c r="E78" s="136"/>
      <c r="F78" s="136"/>
      <c r="G78" s="136"/>
      <c r="H78" s="136"/>
      <c r="I78" s="136"/>
      <c r="J78" s="4"/>
    </row>
    <row r="79" spans="1:10" ht="18" customHeight="1">
      <c r="A79" s="134"/>
      <c r="B79" s="139"/>
      <c r="C79" s="136"/>
      <c r="D79" s="136"/>
      <c r="E79" s="136"/>
      <c r="F79" s="136"/>
      <c r="G79" s="136"/>
      <c r="H79" s="136"/>
      <c r="I79" s="136"/>
      <c r="J79" s="4"/>
    </row>
    <row r="80" spans="1:2" ht="18" customHeight="1">
      <c r="A80" s="137" t="s">
        <v>167</v>
      </c>
      <c r="B80" s="138" t="s">
        <v>168</v>
      </c>
    </row>
    <row r="81" spans="1:2" ht="18" customHeight="1">
      <c r="A81" s="137"/>
      <c r="B81" s="138"/>
    </row>
    <row r="82" spans="1:11" ht="18" customHeight="1">
      <c r="A82" s="134"/>
      <c r="B82" s="150"/>
      <c r="K82" s="151"/>
    </row>
    <row r="83" spans="2:10" ht="18" customHeight="1">
      <c r="B83" s="152"/>
      <c r="C83" s="153"/>
      <c r="D83" s="154"/>
      <c r="E83" s="154"/>
      <c r="F83" s="154"/>
      <c r="G83" s="154"/>
      <c r="H83" s="154"/>
      <c r="I83" s="154"/>
      <c r="J83" s="151"/>
    </row>
    <row r="84" spans="2:10" ht="18" customHeight="1">
      <c r="B84" s="155"/>
      <c r="C84" s="156"/>
      <c r="D84" s="157" t="s">
        <v>169</v>
      </c>
      <c r="E84" s="157"/>
      <c r="F84" s="157" t="s">
        <v>170</v>
      </c>
      <c r="G84" s="157"/>
      <c r="H84" s="157" t="s">
        <v>171</v>
      </c>
      <c r="I84" s="157"/>
      <c r="J84" s="151"/>
    </row>
    <row r="85" spans="2:10" ht="18" customHeight="1">
      <c r="B85" s="158"/>
      <c r="C85" s="156"/>
      <c r="D85" s="157" t="s">
        <v>172</v>
      </c>
      <c r="E85" s="157" t="s">
        <v>173</v>
      </c>
      <c r="F85" s="157" t="s">
        <v>174</v>
      </c>
      <c r="G85" s="157" t="s">
        <v>175</v>
      </c>
      <c r="H85" s="157" t="s">
        <v>176</v>
      </c>
      <c r="I85" s="157"/>
      <c r="J85" s="151"/>
    </row>
    <row r="86" spans="2:10" ht="18" customHeight="1">
      <c r="B86" s="159" t="s">
        <v>177</v>
      </c>
      <c r="C86" s="160"/>
      <c r="D86" s="157" t="s">
        <v>178</v>
      </c>
      <c r="E86" s="157" t="s">
        <v>179</v>
      </c>
      <c r="F86" s="157" t="s">
        <v>180</v>
      </c>
      <c r="G86" s="157" t="s">
        <v>181</v>
      </c>
      <c r="H86" s="157" t="s">
        <v>182</v>
      </c>
      <c r="I86" s="157" t="s">
        <v>183</v>
      </c>
      <c r="J86" s="151"/>
    </row>
    <row r="87" spans="2:10" ht="18" customHeight="1">
      <c r="B87" s="158"/>
      <c r="C87" s="156"/>
      <c r="D87" s="157" t="s">
        <v>13</v>
      </c>
      <c r="E87" s="157" t="s">
        <v>13</v>
      </c>
      <c r="F87" s="161" t="s">
        <v>13</v>
      </c>
      <c r="G87" s="161" t="s">
        <v>13</v>
      </c>
      <c r="H87" s="157" t="s">
        <v>13</v>
      </c>
      <c r="I87" s="157" t="s">
        <v>13</v>
      </c>
      <c r="J87" s="151"/>
    </row>
    <row r="88" spans="2:10" ht="18" customHeight="1">
      <c r="B88" s="162"/>
      <c r="C88" s="163"/>
      <c r="D88" s="166"/>
      <c r="E88" s="166"/>
      <c r="F88" s="167"/>
      <c r="G88" s="167"/>
      <c r="H88" s="167"/>
      <c r="I88" s="167"/>
      <c r="J88" s="151"/>
    </row>
    <row r="89" spans="2:10" ht="18" customHeight="1">
      <c r="B89" s="158" t="s">
        <v>14</v>
      </c>
      <c r="C89" s="156"/>
      <c r="D89" s="168"/>
      <c r="E89" s="168"/>
      <c r="F89" s="168"/>
      <c r="G89" s="168"/>
      <c r="H89" s="168"/>
      <c r="I89" s="168"/>
      <c r="J89" s="151"/>
    </row>
    <row r="90" spans="2:10" ht="18" customHeight="1">
      <c r="B90" s="158" t="s">
        <v>184</v>
      </c>
      <c r="C90" s="156"/>
      <c r="D90" s="104">
        <v>202398</v>
      </c>
      <c r="E90" s="104">
        <v>27102</v>
      </c>
      <c r="F90" s="104">
        <v>5693</v>
      </c>
      <c r="G90" s="104">
        <v>1852</v>
      </c>
      <c r="H90" s="104">
        <v>4308</v>
      </c>
      <c r="I90" s="104">
        <f>SUM(D90:H90)</f>
        <v>241353</v>
      </c>
      <c r="J90" s="151"/>
    </row>
    <row r="91" spans="2:10" ht="18" customHeight="1">
      <c r="B91" s="158"/>
      <c r="C91" s="156"/>
      <c r="D91" s="104"/>
      <c r="E91" s="104"/>
      <c r="F91" s="104"/>
      <c r="G91" s="104"/>
      <c r="H91" s="104"/>
      <c r="I91" s="104"/>
      <c r="J91" s="151"/>
    </row>
    <row r="92" spans="2:10" ht="18" customHeight="1">
      <c r="B92" s="158" t="s">
        <v>185</v>
      </c>
      <c r="C92" s="156"/>
      <c r="D92" s="104">
        <v>0</v>
      </c>
      <c r="E92" s="104">
        <v>0</v>
      </c>
      <c r="F92" s="104">
        <v>-7</v>
      </c>
      <c r="G92" s="104">
        <v>0</v>
      </c>
      <c r="H92" s="104">
        <v>-3351</v>
      </c>
      <c r="I92" s="104">
        <f>SUM(D92:H92)</f>
        <v>-3358</v>
      </c>
      <c r="J92" s="151"/>
    </row>
    <row r="93" spans="2:10" ht="18" customHeight="1">
      <c r="B93" s="158"/>
      <c r="C93" s="156"/>
      <c r="D93" s="104"/>
      <c r="E93" s="104"/>
      <c r="F93" s="104"/>
      <c r="G93" s="104"/>
      <c r="H93" s="104"/>
      <c r="I93" s="104"/>
      <c r="J93" s="151"/>
    </row>
    <row r="94" spans="2:10" ht="18" customHeight="1" thickBot="1">
      <c r="B94" s="158" t="s">
        <v>186</v>
      </c>
      <c r="C94" s="156"/>
      <c r="D94" s="105">
        <f aca="true" t="shared" si="0" ref="D94:I94">SUM(D90:D93)</f>
        <v>202398</v>
      </c>
      <c r="E94" s="105">
        <f t="shared" si="0"/>
        <v>27102</v>
      </c>
      <c r="F94" s="105">
        <f t="shared" si="0"/>
        <v>5686</v>
      </c>
      <c r="G94" s="105">
        <f t="shared" si="0"/>
        <v>1852</v>
      </c>
      <c r="H94" s="105">
        <f t="shared" si="0"/>
        <v>957</v>
      </c>
      <c r="I94" s="105">
        <f t="shared" si="0"/>
        <v>237995</v>
      </c>
      <c r="J94" s="151"/>
    </row>
    <row r="95" spans="2:10" ht="18" customHeight="1" thickTop="1">
      <c r="B95" s="158"/>
      <c r="C95" s="156"/>
      <c r="D95" s="168"/>
      <c r="E95" s="168"/>
      <c r="F95" s="104"/>
      <c r="G95" s="104"/>
      <c r="H95" s="104"/>
      <c r="I95" s="104"/>
      <c r="J95" s="151"/>
    </row>
    <row r="96" spans="2:10" ht="18" customHeight="1">
      <c r="B96" s="158" t="s">
        <v>187</v>
      </c>
      <c r="C96" s="156"/>
      <c r="D96" s="168"/>
      <c r="E96" s="168"/>
      <c r="F96" s="104"/>
      <c r="G96" s="104"/>
      <c r="H96" s="104"/>
      <c r="I96" s="104"/>
      <c r="J96" s="151"/>
    </row>
    <row r="97" spans="2:10" ht="18" customHeight="1">
      <c r="B97" s="158" t="s">
        <v>188</v>
      </c>
      <c r="C97" s="156"/>
      <c r="D97" s="104">
        <v>17200</v>
      </c>
      <c r="E97" s="104">
        <v>9240</v>
      </c>
      <c r="F97" s="104">
        <v>-239</v>
      </c>
      <c r="G97" s="104">
        <v>1132</v>
      </c>
      <c r="H97" s="104">
        <v>-1564</v>
      </c>
      <c r="I97" s="104">
        <f>SUM(D97:H97)</f>
        <v>25769</v>
      </c>
      <c r="J97" s="151"/>
    </row>
    <row r="98" spans="2:10" ht="18" customHeight="1">
      <c r="B98" s="158"/>
      <c r="C98" s="156"/>
      <c r="D98" s="104"/>
      <c r="E98" s="104"/>
      <c r="F98" s="104"/>
      <c r="G98" s="104"/>
      <c r="H98" s="104"/>
      <c r="I98" s="104"/>
      <c r="J98" s="151"/>
    </row>
    <row r="99" spans="2:10" ht="18" customHeight="1">
      <c r="B99" s="158" t="s">
        <v>189</v>
      </c>
      <c r="C99" s="156"/>
      <c r="D99" s="104">
        <v>800</v>
      </c>
      <c r="E99" s="104">
        <v>326</v>
      </c>
      <c r="F99" s="104">
        <v>61</v>
      </c>
      <c r="G99" s="104">
        <v>0</v>
      </c>
      <c r="H99" s="104">
        <v>488</v>
      </c>
      <c r="I99" s="104">
        <f>SUM(D99:H99)</f>
        <v>1675</v>
      </c>
      <c r="J99" s="151"/>
    </row>
    <row r="100" spans="2:10" ht="18" customHeight="1">
      <c r="B100" s="158"/>
      <c r="C100" s="156"/>
      <c r="D100" s="104"/>
      <c r="E100" s="104"/>
      <c r="F100" s="104"/>
      <c r="G100" s="104"/>
      <c r="H100" s="104"/>
      <c r="I100" s="104"/>
      <c r="J100" s="132"/>
    </row>
    <row r="101" spans="2:10" ht="18" customHeight="1">
      <c r="B101" s="158" t="s">
        <v>190</v>
      </c>
      <c r="C101" s="156"/>
      <c r="D101" s="104">
        <v>-25</v>
      </c>
      <c r="E101" s="104">
        <v>0</v>
      </c>
      <c r="F101" s="104">
        <v>0</v>
      </c>
      <c r="G101" s="104">
        <v>0</v>
      </c>
      <c r="H101" s="104">
        <v>0</v>
      </c>
      <c r="I101" s="104">
        <f>SUM(D101:H101)</f>
        <v>-25</v>
      </c>
      <c r="J101" s="132"/>
    </row>
    <row r="102" spans="2:10" ht="18" customHeight="1">
      <c r="B102" s="158"/>
      <c r="C102" s="156"/>
      <c r="D102" s="104"/>
      <c r="E102" s="104"/>
      <c r="F102" s="104"/>
      <c r="G102" s="104"/>
      <c r="H102" s="104"/>
      <c r="I102" s="104"/>
      <c r="J102" s="132"/>
    </row>
    <row r="103" spans="2:10" ht="18" customHeight="1">
      <c r="B103" s="158" t="s">
        <v>191</v>
      </c>
      <c r="C103" s="156"/>
      <c r="D103" s="104"/>
      <c r="E103" s="104"/>
      <c r="F103" s="104"/>
      <c r="G103" s="104"/>
      <c r="H103" s="104"/>
      <c r="I103" s="104"/>
      <c r="J103" s="132"/>
    </row>
    <row r="104" spans="2:10" ht="18" customHeight="1">
      <c r="B104" s="158" t="s">
        <v>192</v>
      </c>
      <c r="C104" s="156"/>
      <c r="D104" s="104">
        <v>0</v>
      </c>
      <c r="E104" s="104">
        <v>0</v>
      </c>
      <c r="F104" s="104">
        <v>0</v>
      </c>
      <c r="G104" s="104">
        <v>0</v>
      </c>
      <c r="H104" s="104">
        <v>5824</v>
      </c>
      <c r="I104" s="104">
        <f>SUM(D104:H104)</f>
        <v>5824</v>
      </c>
      <c r="J104" s="132"/>
    </row>
    <row r="105" spans="2:10" ht="18" customHeight="1">
      <c r="B105" s="158"/>
      <c r="C105" s="156"/>
      <c r="D105" s="106"/>
      <c r="E105" s="106"/>
      <c r="F105" s="106"/>
      <c r="G105" s="106"/>
      <c r="H105" s="106"/>
      <c r="I105" s="106"/>
      <c r="J105" s="132"/>
    </row>
    <row r="106" spans="2:10" ht="18" customHeight="1">
      <c r="B106" s="158"/>
      <c r="C106" s="156"/>
      <c r="D106" s="104"/>
      <c r="E106" s="104"/>
      <c r="F106" s="104"/>
      <c r="G106" s="104"/>
      <c r="H106" s="104"/>
      <c r="I106" s="104"/>
      <c r="J106" s="132"/>
    </row>
    <row r="107" spans="2:10" ht="18" customHeight="1">
      <c r="B107" s="158" t="s">
        <v>193</v>
      </c>
      <c r="C107" s="156"/>
      <c r="D107" s="104">
        <f aca="true" t="shared" si="1" ref="D107:I107">SUM(D97:D104)</f>
        <v>17975</v>
      </c>
      <c r="E107" s="104">
        <f t="shared" si="1"/>
        <v>9566</v>
      </c>
      <c r="F107" s="104">
        <f t="shared" si="1"/>
        <v>-178</v>
      </c>
      <c r="G107" s="104">
        <f t="shared" si="1"/>
        <v>1132</v>
      </c>
      <c r="H107" s="104">
        <f t="shared" si="1"/>
        <v>4748</v>
      </c>
      <c r="I107" s="104">
        <f t="shared" si="1"/>
        <v>33243</v>
      </c>
      <c r="J107" s="132"/>
    </row>
    <row r="108" spans="2:10" ht="18" customHeight="1">
      <c r="B108" s="158"/>
      <c r="C108" s="156"/>
      <c r="D108" s="104"/>
      <c r="E108" s="104"/>
      <c r="F108" s="104"/>
      <c r="G108" s="104"/>
      <c r="H108" s="104"/>
      <c r="I108" s="104"/>
      <c r="J108" s="132"/>
    </row>
    <row r="109" spans="2:10" ht="18" customHeight="1">
      <c r="B109" s="158" t="s">
        <v>194</v>
      </c>
      <c r="C109" s="156"/>
      <c r="D109" s="104">
        <v>-3452</v>
      </c>
      <c r="E109" s="104">
        <v>-2728</v>
      </c>
      <c r="F109" s="104">
        <v>-50</v>
      </c>
      <c r="G109" s="104">
        <v>0</v>
      </c>
      <c r="H109" s="104">
        <v>-440</v>
      </c>
      <c r="I109" s="104">
        <f>SUM(D109:H109)</f>
        <v>-6670</v>
      </c>
      <c r="J109" s="132"/>
    </row>
    <row r="110" spans="2:10" ht="18" customHeight="1">
      <c r="B110" s="158"/>
      <c r="C110" s="156"/>
      <c r="D110" s="104"/>
      <c r="E110" s="104"/>
      <c r="F110" s="104"/>
      <c r="G110" s="107"/>
      <c r="H110" s="107"/>
      <c r="I110" s="106"/>
      <c r="J110" s="132"/>
    </row>
    <row r="111" spans="2:10" ht="18" customHeight="1">
      <c r="B111" s="158"/>
      <c r="C111" s="156"/>
      <c r="D111" s="108"/>
      <c r="E111" s="108"/>
      <c r="F111" s="108"/>
      <c r="G111" s="109"/>
      <c r="H111" s="108"/>
      <c r="I111" s="104"/>
      <c r="J111" s="132"/>
    </row>
    <row r="112" spans="2:10" ht="18" customHeight="1">
      <c r="B112" s="158" t="s">
        <v>195</v>
      </c>
      <c r="C112" s="156"/>
      <c r="D112" s="169">
        <f aca="true" t="shared" si="2" ref="D112:I112">SUM(D107:D109)</f>
        <v>14523</v>
      </c>
      <c r="E112" s="169">
        <f t="shared" si="2"/>
        <v>6838</v>
      </c>
      <c r="F112" s="169">
        <f t="shared" si="2"/>
        <v>-228</v>
      </c>
      <c r="G112" s="169">
        <f t="shared" si="2"/>
        <v>1132</v>
      </c>
      <c r="H112" s="169">
        <f t="shared" si="2"/>
        <v>4308</v>
      </c>
      <c r="I112" s="169">
        <f t="shared" si="2"/>
        <v>26573</v>
      </c>
      <c r="J112" s="132"/>
    </row>
    <row r="113" spans="2:10" ht="18" customHeight="1" thickBot="1">
      <c r="B113" s="158"/>
      <c r="C113" s="156"/>
      <c r="D113" s="170"/>
      <c r="E113" s="170"/>
      <c r="F113" s="110"/>
      <c r="G113" s="110"/>
      <c r="H113" s="110"/>
      <c r="I113" s="110"/>
      <c r="J113" s="132"/>
    </row>
    <row r="114" spans="2:10" ht="18" customHeight="1" thickTop="1">
      <c r="B114" s="158"/>
      <c r="C114" s="156"/>
      <c r="D114" s="168"/>
      <c r="E114" s="168"/>
      <c r="F114" s="104"/>
      <c r="G114" s="104"/>
      <c r="H114" s="104"/>
      <c r="I114" s="104"/>
      <c r="J114" s="132"/>
    </row>
    <row r="115" spans="2:10" ht="18" customHeight="1">
      <c r="B115" s="158" t="s">
        <v>196</v>
      </c>
      <c r="C115" s="156"/>
      <c r="D115" s="168"/>
      <c r="E115" s="168"/>
      <c r="F115" s="104"/>
      <c r="G115" s="104"/>
      <c r="H115" s="104"/>
      <c r="I115" s="104"/>
      <c r="J115" s="132"/>
    </row>
    <row r="116" spans="2:10" ht="18" customHeight="1">
      <c r="B116" s="158" t="s">
        <v>197</v>
      </c>
      <c r="C116" s="156"/>
      <c r="D116" s="104">
        <v>272188</v>
      </c>
      <c r="E116" s="104">
        <v>99653</v>
      </c>
      <c r="F116" s="104">
        <v>21918</v>
      </c>
      <c r="G116" s="104">
        <v>1188</v>
      </c>
      <c r="H116" s="104">
        <v>61690</v>
      </c>
      <c r="I116" s="104">
        <f>SUM(D116:H116)</f>
        <v>456637</v>
      </c>
      <c r="J116" s="132"/>
    </row>
    <row r="117" spans="2:10" ht="18" customHeight="1">
      <c r="B117" s="158"/>
      <c r="C117" s="156"/>
      <c r="D117" s="104"/>
      <c r="E117" s="104"/>
      <c r="F117" s="104"/>
      <c r="G117" s="104"/>
      <c r="H117" s="104"/>
      <c r="I117" s="104"/>
      <c r="J117" s="132"/>
    </row>
    <row r="118" spans="2:10" ht="18" customHeight="1">
      <c r="B118" s="158" t="s">
        <v>198</v>
      </c>
      <c r="C118" s="156"/>
      <c r="D118" s="104">
        <v>0</v>
      </c>
      <c r="E118" s="104">
        <v>0</v>
      </c>
      <c r="F118" s="104">
        <v>0</v>
      </c>
      <c r="G118" s="104">
        <v>0</v>
      </c>
      <c r="H118" s="104">
        <v>20143</v>
      </c>
      <c r="I118" s="104">
        <f>SUM(D118:H118)</f>
        <v>20143</v>
      </c>
      <c r="J118" s="132"/>
    </row>
    <row r="119" spans="2:10" ht="18" customHeight="1">
      <c r="B119" s="158"/>
      <c r="C119" s="156"/>
      <c r="D119" s="104"/>
      <c r="E119" s="104"/>
      <c r="F119" s="104"/>
      <c r="G119" s="104"/>
      <c r="H119" s="104"/>
      <c r="I119" s="104"/>
      <c r="J119" s="132"/>
    </row>
    <row r="120" spans="2:10" ht="18" customHeight="1">
      <c r="B120" s="158" t="s">
        <v>199</v>
      </c>
      <c r="C120" s="156"/>
      <c r="D120" s="104">
        <v>0</v>
      </c>
      <c r="E120" s="104">
        <v>308</v>
      </c>
      <c r="F120" s="104">
        <v>18</v>
      </c>
      <c r="G120" s="104">
        <v>0</v>
      </c>
      <c r="H120" s="104">
        <v>726</v>
      </c>
      <c r="I120" s="104">
        <f>SUM(D120:H120)</f>
        <v>1052</v>
      </c>
      <c r="J120" s="132"/>
    </row>
    <row r="121" spans="2:10" ht="18" customHeight="1">
      <c r="B121" s="158"/>
      <c r="C121" s="156"/>
      <c r="D121" s="104"/>
      <c r="E121" s="104"/>
      <c r="F121" s="104"/>
      <c r="G121" s="104"/>
      <c r="H121" s="104"/>
      <c r="I121" s="106"/>
      <c r="J121" s="132"/>
    </row>
    <row r="122" spans="2:10" ht="18" customHeight="1">
      <c r="B122" s="158"/>
      <c r="C122" s="156"/>
      <c r="D122" s="108"/>
      <c r="E122" s="108"/>
      <c r="F122" s="108"/>
      <c r="G122" s="108"/>
      <c r="H122" s="108"/>
      <c r="I122" s="104"/>
      <c r="J122" s="132"/>
    </row>
    <row r="123" spans="2:10" ht="18" customHeight="1">
      <c r="B123" s="158" t="s">
        <v>200</v>
      </c>
      <c r="C123" s="156"/>
      <c r="D123" s="104">
        <f aca="true" t="shared" si="3" ref="D123:I123">SUM(D115:D120)</f>
        <v>272188</v>
      </c>
      <c r="E123" s="104">
        <f t="shared" si="3"/>
        <v>99961</v>
      </c>
      <c r="F123" s="104">
        <f t="shared" si="3"/>
        <v>21936</v>
      </c>
      <c r="G123" s="104">
        <f t="shared" si="3"/>
        <v>1188</v>
      </c>
      <c r="H123" s="104">
        <f t="shared" si="3"/>
        <v>82559</v>
      </c>
      <c r="I123" s="104">
        <f t="shared" si="3"/>
        <v>477832</v>
      </c>
      <c r="J123" s="132"/>
    </row>
    <row r="124" spans="2:10" ht="18" customHeight="1" thickBot="1">
      <c r="B124" s="158"/>
      <c r="C124" s="156"/>
      <c r="D124" s="170"/>
      <c r="E124" s="170"/>
      <c r="F124" s="110"/>
      <c r="G124" s="110"/>
      <c r="H124" s="110"/>
      <c r="I124" s="110"/>
      <c r="J124" s="132"/>
    </row>
    <row r="125" spans="2:10" ht="18" customHeight="1" thickTop="1">
      <c r="B125" s="162"/>
      <c r="C125" s="163"/>
      <c r="D125" s="166"/>
      <c r="E125" s="166"/>
      <c r="F125" s="106"/>
      <c r="G125" s="106"/>
      <c r="H125" s="106"/>
      <c r="I125" s="106"/>
      <c r="J125" s="132"/>
    </row>
    <row r="126" spans="2:10" ht="18" customHeight="1">
      <c r="B126" s="156"/>
      <c r="C126" s="156"/>
      <c r="D126" s="156"/>
      <c r="E126" s="111"/>
      <c r="F126" s="156"/>
      <c r="G126" s="111"/>
      <c r="H126" s="111"/>
      <c r="I126" s="111"/>
      <c r="J126" s="111"/>
    </row>
    <row r="127" spans="5:10" ht="18" customHeight="1">
      <c r="E127" s="111"/>
      <c r="G127" s="111"/>
      <c r="H127" s="111"/>
      <c r="I127" s="111"/>
      <c r="J127" s="111"/>
    </row>
    <row r="128" spans="5:10" ht="18" customHeight="1">
      <c r="E128" s="111"/>
      <c r="G128" s="111"/>
      <c r="H128" s="111"/>
      <c r="I128" s="111"/>
      <c r="J128" s="111"/>
    </row>
    <row r="129" spans="5:10" ht="18" customHeight="1">
      <c r="E129" s="111"/>
      <c r="G129" s="111"/>
      <c r="H129" s="111"/>
      <c r="I129" s="111"/>
      <c r="J129" s="111"/>
    </row>
    <row r="130" spans="5:10" ht="18" customHeight="1">
      <c r="E130" s="111"/>
      <c r="G130" s="111"/>
      <c r="H130" s="111"/>
      <c r="I130" s="111"/>
      <c r="J130" s="111"/>
    </row>
    <row r="131" spans="1:10" ht="18" customHeight="1">
      <c r="A131" s="137" t="s">
        <v>201</v>
      </c>
      <c r="B131" s="138" t="s">
        <v>202</v>
      </c>
      <c r="G131" s="111"/>
      <c r="H131" s="111"/>
      <c r="I131" s="111"/>
      <c r="J131" s="111"/>
    </row>
    <row r="132" spans="1:10" ht="18" customHeight="1">
      <c r="A132" s="137"/>
      <c r="B132" s="138"/>
      <c r="G132" s="111"/>
      <c r="H132" s="111"/>
      <c r="I132" s="111"/>
      <c r="J132" s="111"/>
    </row>
    <row r="133" spans="1:10" ht="18" customHeight="1">
      <c r="A133" s="146"/>
      <c r="B133" s="263" t="s">
        <v>203</v>
      </c>
      <c r="C133" s="263"/>
      <c r="D133" s="263"/>
      <c r="E133" s="263"/>
      <c r="F133" s="263"/>
      <c r="G133" s="263"/>
      <c r="H133" s="263"/>
      <c r="I133" s="263"/>
      <c r="J133" s="263"/>
    </row>
    <row r="134" spans="1:10" ht="18" customHeight="1">
      <c r="A134" s="146"/>
      <c r="E134" s="111"/>
      <c r="G134" s="111"/>
      <c r="H134" s="111"/>
      <c r="I134" s="111"/>
      <c r="J134" s="111"/>
    </row>
    <row r="135" spans="1:10" ht="18" customHeight="1">
      <c r="A135" s="146"/>
      <c r="E135" s="111"/>
      <c r="G135" s="111"/>
      <c r="H135" s="111"/>
      <c r="I135" s="111"/>
      <c r="J135" s="111"/>
    </row>
    <row r="136" spans="1:10" ht="18" customHeight="1">
      <c r="A136" s="137" t="s">
        <v>204</v>
      </c>
      <c r="B136" s="138" t="s">
        <v>205</v>
      </c>
      <c r="E136" s="111"/>
      <c r="G136" s="111"/>
      <c r="H136" s="111"/>
      <c r="I136" s="111"/>
      <c r="J136" s="111"/>
    </row>
    <row r="137" spans="1:10" ht="18" customHeight="1">
      <c r="A137" s="137"/>
      <c r="B137" s="138"/>
      <c r="E137" s="111"/>
      <c r="G137" s="111"/>
      <c r="H137" s="111"/>
      <c r="I137" s="111"/>
      <c r="J137" s="111"/>
    </row>
    <row r="138" spans="1:10" ht="18" customHeight="1">
      <c r="A138" s="134"/>
      <c r="B138" s="263" t="s">
        <v>206</v>
      </c>
      <c r="C138" s="263"/>
      <c r="D138" s="263"/>
      <c r="E138" s="263"/>
      <c r="F138" s="263"/>
      <c r="G138" s="263"/>
      <c r="H138" s="263"/>
      <c r="I138" s="263"/>
      <c r="J138" s="263"/>
    </row>
    <row r="139" spans="2:10" ht="18" customHeight="1">
      <c r="B139" s="139"/>
      <c r="C139" s="139"/>
      <c r="D139" s="139"/>
      <c r="E139" s="139"/>
      <c r="F139" s="139"/>
      <c r="G139" s="139"/>
      <c r="H139" s="139"/>
      <c r="I139" s="139"/>
      <c r="J139" s="139"/>
    </row>
    <row r="140" spans="5:10" ht="18" customHeight="1">
      <c r="E140" s="111"/>
      <c r="F140" s="111"/>
      <c r="G140" s="111"/>
      <c r="H140" s="111"/>
      <c r="I140" s="111"/>
      <c r="J140" s="111"/>
    </row>
    <row r="141" spans="1:10" ht="18" customHeight="1">
      <c r="A141" s="137" t="s">
        <v>207</v>
      </c>
      <c r="B141" s="138" t="s">
        <v>208</v>
      </c>
      <c r="G141" s="111"/>
      <c r="H141" s="111"/>
      <c r="I141" s="111"/>
      <c r="J141" s="111"/>
    </row>
    <row r="142" spans="1:10" ht="18" customHeight="1">
      <c r="A142" s="137"/>
      <c r="B142" s="138"/>
      <c r="G142" s="111"/>
      <c r="H142" s="111"/>
      <c r="I142" s="111"/>
      <c r="J142" s="111"/>
    </row>
    <row r="143" spans="1:10" ht="18" customHeight="1">
      <c r="A143" s="137"/>
      <c r="B143" s="263" t="s">
        <v>209</v>
      </c>
      <c r="C143" s="263"/>
      <c r="D143" s="263"/>
      <c r="E143" s="263"/>
      <c r="F143" s="263"/>
      <c r="G143" s="263"/>
      <c r="H143" s="263"/>
      <c r="I143" s="263"/>
      <c r="J143" s="263"/>
    </row>
    <row r="144" spans="1:10" ht="18" customHeight="1">
      <c r="A144" s="137"/>
      <c r="B144" s="139"/>
      <c r="C144" s="139"/>
      <c r="D144" s="139"/>
      <c r="E144" s="139"/>
      <c r="F144" s="139"/>
      <c r="G144" s="139"/>
      <c r="H144" s="139"/>
      <c r="I144" s="139"/>
      <c r="J144" s="139"/>
    </row>
    <row r="145" spans="1:10" ht="85.5" customHeight="1">
      <c r="A145" s="137"/>
      <c r="B145" s="263" t="s">
        <v>358</v>
      </c>
      <c r="C145" s="263"/>
      <c r="D145" s="263"/>
      <c r="E145" s="263"/>
      <c r="F145" s="263"/>
      <c r="G145" s="263"/>
      <c r="H145" s="263"/>
      <c r="I145" s="263"/>
      <c r="J145" s="263"/>
    </row>
    <row r="146" spans="1:10" ht="18" customHeight="1">
      <c r="A146" s="137"/>
      <c r="B146" s="139"/>
      <c r="C146" s="139"/>
      <c r="D146" s="139"/>
      <c r="E146" s="139"/>
      <c r="F146" s="139"/>
      <c r="G146" s="139"/>
      <c r="H146" s="139"/>
      <c r="I146" s="139"/>
      <c r="J146" s="139"/>
    </row>
    <row r="147" spans="1:10" ht="86.25" customHeight="1">
      <c r="A147" s="137"/>
      <c r="B147" s="263" t="s">
        <v>359</v>
      </c>
      <c r="C147" s="263"/>
      <c r="D147" s="263"/>
      <c r="E147" s="263"/>
      <c r="F147" s="263"/>
      <c r="G147" s="263"/>
      <c r="H147" s="263"/>
      <c r="I147" s="263"/>
      <c r="J147" s="263"/>
    </row>
    <row r="148" spans="1:10" ht="18" customHeight="1">
      <c r="A148" s="146"/>
      <c r="B148" s="139"/>
      <c r="C148" s="139"/>
      <c r="D148" s="139"/>
      <c r="E148" s="139"/>
      <c r="F148" s="139"/>
      <c r="G148" s="139"/>
      <c r="H148" s="139"/>
      <c r="I148" s="139"/>
      <c r="J148" s="139"/>
    </row>
    <row r="149" spans="1:10" ht="18" customHeight="1">
      <c r="A149" s="146"/>
      <c r="B149" s="139"/>
      <c r="C149" s="139"/>
      <c r="D149" s="139"/>
      <c r="E149" s="139"/>
      <c r="F149" s="139"/>
      <c r="G149" s="139"/>
      <c r="H149" s="139"/>
      <c r="I149" s="139"/>
      <c r="J149" s="139"/>
    </row>
    <row r="150" spans="1:2" ht="18" customHeight="1">
      <c r="A150" s="137" t="s">
        <v>210</v>
      </c>
      <c r="B150" s="138" t="s">
        <v>211</v>
      </c>
    </row>
    <row r="151" spans="1:2" ht="18" customHeight="1">
      <c r="A151" s="137"/>
      <c r="B151" s="138"/>
    </row>
    <row r="152" spans="1:19" ht="18">
      <c r="A152" s="146"/>
      <c r="B152" s="263" t="s">
        <v>212</v>
      </c>
      <c r="C152" s="263"/>
      <c r="D152" s="263"/>
      <c r="E152" s="263"/>
      <c r="F152" s="263"/>
      <c r="G152" s="263"/>
      <c r="H152" s="263"/>
      <c r="I152" s="263"/>
      <c r="J152" s="263"/>
      <c r="M152" s="263"/>
      <c r="N152" s="282"/>
      <c r="O152" s="282"/>
      <c r="P152" s="282"/>
      <c r="Q152" s="282"/>
      <c r="R152" s="282"/>
      <c r="S152" s="282"/>
    </row>
    <row r="153" spans="1:19" ht="18" customHeight="1">
      <c r="A153" s="146"/>
      <c r="B153" s="139"/>
      <c r="C153" s="139"/>
      <c r="D153" s="139"/>
      <c r="E153" s="139"/>
      <c r="F153" s="139"/>
      <c r="G153" s="139"/>
      <c r="H153" s="139"/>
      <c r="I153" s="139"/>
      <c r="J153" s="139"/>
      <c r="M153" s="139"/>
      <c r="N153" s="136"/>
      <c r="O153" s="136"/>
      <c r="P153" s="136"/>
      <c r="Q153" s="136"/>
      <c r="R153" s="136"/>
      <c r="S153" s="136"/>
    </row>
    <row r="154" spans="1:19" ht="18" customHeight="1">
      <c r="A154" s="146"/>
      <c r="B154" s="139"/>
      <c r="C154" s="139"/>
      <c r="D154" s="139"/>
      <c r="E154" s="139"/>
      <c r="F154" s="139"/>
      <c r="G154" s="139"/>
      <c r="H154" s="139"/>
      <c r="I154" s="139"/>
      <c r="J154" s="139"/>
      <c r="M154" s="139"/>
      <c r="N154" s="136"/>
      <c r="O154" s="136"/>
      <c r="P154" s="136"/>
      <c r="Q154" s="136"/>
      <c r="R154" s="136"/>
      <c r="S154" s="136"/>
    </row>
    <row r="155" spans="1:10" ht="18" customHeight="1">
      <c r="A155" s="137" t="s">
        <v>213</v>
      </c>
      <c r="B155" s="171" t="s">
        <v>214</v>
      </c>
      <c r="C155" s="156"/>
      <c r="J155" s="112"/>
    </row>
    <row r="156" spans="1:10" ht="18" customHeight="1">
      <c r="A156" s="137"/>
      <c r="B156" s="171"/>
      <c r="C156" s="156"/>
      <c r="J156" s="112"/>
    </row>
    <row r="157" spans="1:10" s="172" customFormat="1" ht="51" customHeight="1">
      <c r="A157" s="146"/>
      <c r="B157" s="263" t="s">
        <v>360</v>
      </c>
      <c r="C157" s="263"/>
      <c r="D157" s="263"/>
      <c r="E157" s="263"/>
      <c r="F157" s="263"/>
      <c r="G157" s="263"/>
      <c r="H157" s="263"/>
      <c r="I157" s="263"/>
      <c r="J157" s="263"/>
    </row>
    <row r="158" spans="1:10" ht="18" customHeight="1">
      <c r="A158" s="146"/>
      <c r="B158" s="139"/>
      <c r="C158" s="139"/>
      <c r="D158" s="139"/>
      <c r="E158" s="139"/>
      <c r="F158" s="139"/>
      <c r="G158" s="139"/>
      <c r="H158" s="139"/>
      <c r="I158" s="139"/>
      <c r="J158" s="139"/>
    </row>
    <row r="159" spans="1:10" ht="18" customHeight="1">
      <c r="A159" s="146"/>
      <c r="B159" s="139"/>
      <c r="C159" s="139"/>
      <c r="D159" s="139"/>
      <c r="E159" s="139"/>
      <c r="F159" s="139"/>
      <c r="G159" s="139"/>
      <c r="H159" s="139"/>
      <c r="I159" s="139"/>
      <c r="J159" s="139"/>
    </row>
    <row r="160" spans="1:2" ht="18" customHeight="1">
      <c r="A160" s="137" t="s">
        <v>215</v>
      </c>
      <c r="B160" s="138" t="s">
        <v>216</v>
      </c>
    </row>
    <row r="161" ht="18" customHeight="1"/>
    <row r="162" spans="2:10" ht="31.5" customHeight="1">
      <c r="B162" s="263" t="s">
        <v>217</v>
      </c>
      <c r="C162" s="263"/>
      <c r="D162" s="263"/>
      <c r="E162" s="263"/>
      <c r="F162" s="263"/>
      <c r="G162" s="263"/>
      <c r="H162" s="263"/>
      <c r="I162" s="263"/>
      <c r="J162" s="263"/>
    </row>
    <row r="163" spans="2:10" ht="18" customHeight="1">
      <c r="B163" s="139"/>
      <c r="C163" s="139"/>
      <c r="D163" s="139"/>
      <c r="E163" s="139"/>
      <c r="F163" s="139"/>
      <c r="G163" s="139"/>
      <c r="H163" s="139"/>
      <c r="I163" s="139"/>
      <c r="J163" s="139"/>
    </row>
    <row r="164" ht="18" customHeight="1"/>
    <row r="165" spans="1:2" ht="18" customHeight="1">
      <c r="A165" s="137" t="s">
        <v>218</v>
      </c>
      <c r="B165" s="138" t="s">
        <v>219</v>
      </c>
    </row>
    <row r="166" spans="1:2" ht="18" customHeight="1">
      <c r="A166" s="137"/>
      <c r="B166" s="138"/>
    </row>
    <row r="167" spans="1:10" ht="18" customHeight="1">
      <c r="A167" s="146"/>
      <c r="B167" s="263" t="s">
        <v>220</v>
      </c>
      <c r="C167" s="263"/>
      <c r="D167" s="263"/>
      <c r="E167" s="263"/>
      <c r="F167" s="263"/>
      <c r="G167" s="263"/>
      <c r="H167" s="263"/>
      <c r="I167" s="263"/>
      <c r="J167" s="263"/>
    </row>
    <row r="168" ht="18" customHeight="1">
      <c r="A168" s="146"/>
    </row>
    <row r="169" ht="18" customHeight="1">
      <c r="A169" s="146"/>
    </row>
    <row r="170" spans="1:2" ht="18" customHeight="1">
      <c r="A170" s="137" t="s">
        <v>221</v>
      </c>
      <c r="B170" s="138" t="s">
        <v>222</v>
      </c>
    </row>
    <row r="171" spans="1:2" ht="18" customHeight="1">
      <c r="A171" s="137"/>
      <c r="B171" s="138"/>
    </row>
    <row r="172" spans="1:2" ht="18" customHeight="1">
      <c r="A172" s="146"/>
      <c r="B172" s="131" t="s">
        <v>223</v>
      </c>
    </row>
    <row r="173" spans="1:9" ht="18" customHeight="1">
      <c r="A173" s="146"/>
      <c r="B173" s="139"/>
      <c r="C173" s="136"/>
      <c r="D173" s="136"/>
      <c r="E173" s="136"/>
      <c r="F173" s="136"/>
      <c r="G173" s="136"/>
      <c r="H173" s="136"/>
      <c r="I173" s="136"/>
    </row>
    <row r="174" spans="1:9" ht="18" customHeight="1">
      <c r="A174" s="146"/>
      <c r="B174" s="139"/>
      <c r="C174" s="136"/>
      <c r="D174" s="136"/>
      <c r="E174" s="136"/>
      <c r="F174" s="136"/>
      <c r="G174" s="136"/>
      <c r="H174" s="136"/>
      <c r="I174" s="136"/>
    </row>
    <row r="175" spans="1:2" ht="18" customHeight="1">
      <c r="A175" s="137" t="s">
        <v>224</v>
      </c>
      <c r="B175" s="138" t="s">
        <v>225</v>
      </c>
    </row>
    <row r="176" spans="1:2" ht="18" customHeight="1">
      <c r="A176" s="137"/>
      <c r="B176" s="138"/>
    </row>
    <row r="177" spans="1:9" ht="18" customHeight="1">
      <c r="A177" s="134"/>
      <c r="B177" s="131" t="s">
        <v>226</v>
      </c>
      <c r="E177" s="279"/>
      <c r="F177" s="279"/>
      <c r="G177" s="279"/>
      <c r="H177" s="279"/>
      <c r="I177" s="279"/>
    </row>
    <row r="178" spans="1:10" ht="18" customHeight="1">
      <c r="A178" s="134"/>
      <c r="B178" s="150"/>
      <c r="I178" s="146" t="s">
        <v>227</v>
      </c>
      <c r="J178" s="146" t="s">
        <v>228</v>
      </c>
    </row>
    <row r="179" spans="1:10" ht="18" customHeight="1">
      <c r="A179" s="134"/>
      <c r="B179" s="150"/>
      <c r="I179" s="146" t="s">
        <v>229</v>
      </c>
      <c r="J179" s="146" t="s">
        <v>230</v>
      </c>
    </row>
    <row r="180" spans="1:10" ht="18" customHeight="1">
      <c r="A180" s="134"/>
      <c r="B180" s="150"/>
      <c r="I180" s="146" t="s">
        <v>231</v>
      </c>
      <c r="J180" s="146" t="s">
        <v>232</v>
      </c>
    </row>
    <row r="181" spans="1:10" ht="18" customHeight="1">
      <c r="A181" s="134"/>
      <c r="B181" s="150"/>
      <c r="I181" s="173" t="s">
        <v>11</v>
      </c>
      <c r="J181" s="173" t="s">
        <v>11</v>
      </c>
    </row>
    <row r="182" spans="1:10" ht="18" customHeight="1">
      <c r="A182" s="134"/>
      <c r="B182" s="150"/>
      <c r="I182" s="146" t="s">
        <v>13</v>
      </c>
      <c r="J182" s="146" t="s">
        <v>13</v>
      </c>
    </row>
    <row r="183" spans="1:10" ht="18" customHeight="1">
      <c r="A183" s="134"/>
      <c r="I183" s="4"/>
      <c r="J183" s="4"/>
    </row>
    <row r="184" spans="1:12" ht="18" customHeight="1">
      <c r="A184" s="134"/>
      <c r="B184" s="131" t="s">
        <v>233</v>
      </c>
      <c r="I184" s="4">
        <v>-1628</v>
      </c>
      <c r="J184" s="4">
        <v>-6588</v>
      </c>
      <c r="L184" s="174"/>
    </row>
    <row r="185" spans="1:12" ht="18" customHeight="1">
      <c r="A185" s="134"/>
      <c r="B185" s="131" t="s">
        <v>234</v>
      </c>
      <c r="I185" s="4">
        <v>-233</v>
      </c>
      <c r="J185" s="4">
        <v>-82</v>
      </c>
      <c r="L185" s="174"/>
    </row>
    <row r="186" spans="9:10" ht="18" customHeight="1" thickBot="1">
      <c r="I186" s="113">
        <f>SUM(I184:I185)</f>
        <v>-1861</v>
      </c>
      <c r="J186" s="113">
        <f>SUM(J184:J185)</f>
        <v>-6670</v>
      </c>
    </row>
    <row r="187" spans="6:10" ht="18" customHeight="1" thickTop="1">
      <c r="F187" s="156"/>
      <c r="G187" s="111"/>
      <c r="H187" s="111"/>
      <c r="I187" s="111"/>
      <c r="J187" s="175"/>
    </row>
    <row r="188" spans="2:9" ht="18" customHeight="1">
      <c r="B188" s="263" t="s">
        <v>235</v>
      </c>
      <c r="C188" s="263"/>
      <c r="D188" s="263"/>
      <c r="E188" s="263"/>
      <c r="F188" s="263"/>
      <c r="G188" s="263"/>
      <c r="H188" s="263"/>
      <c r="I188" s="263"/>
    </row>
    <row r="189" spans="2:9" ht="18" customHeight="1">
      <c r="B189" s="263" t="s">
        <v>236</v>
      </c>
      <c r="C189" s="263"/>
      <c r="D189" s="263"/>
      <c r="E189" s="263"/>
      <c r="F189" s="263"/>
      <c r="G189" s="263"/>
      <c r="H189" s="263"/>
      <c r="I189" s="263"/>
    </row>
    <row r="190" spans="2:9" ht="18" customHeight="1">
      <c r="B190" s="263" t="s">
        <v>237</v>
      </c>
      <c r="C190" s="263"/>
      <c r="D190" s="263"/>
      <c r="E190" s="263"/>
      <c r="F190" s="263"/>
      <c r="G190" s="263"/>
      <c r="H190" s="263"/>
      <c r="I190" s="263"/>
    </row>
    <row r="191" spans="2:9" ht="18" customHeight="1">
      <c r="B191" s="263" t="s">
        <v>238</v>
      </c>
      <c r="C191" s="263"/>
      <c r="D191" s="263"/>
      <c r="E191" s="263"/>
      <c r="F191" s="263"/>
      <c r="G191" s="263"/>
      <c r="H191" s="263"/>
      <c r="I191" s="263"/>
    </row>
    <row r="192" spans="2:9" ht="18" customHeight="1">
      <c r="B192" s="139"/>
      <c r="C192" s="139"/>
      <c r="D192" s="139"/>
      <c r="E192" s="139"/>
      <c r="F192" s="139"/>
      <c r="G192" s="139"/>
      <c r="H192" s="139"/>
      <c r="I192" s="139"/>
    </row>
    <row r="193" spans="2:9" ht="18" customHeight="1">
      <c r="B193" s="139"/>
      <c r="C193" s="139"/>
      <c r="D193" s="139"/>
      <c r="E193" s="139"/>
      <c r="F193" s="139"/>
      <c r="G193" s="139"/>
      <c r="H193" s="139"/>
      <c r="I193" s="139"/>
    </row>
    <row r="194" spans="2:9" ht="18" customHeight="1">
      <c r="B194" s="139"/>
      <c r="C194" s="139"/>
      <c r="D194" s="139"/>
      <c r="E194" s="139"/>
      <c r="F194" s="139"/>
      <c r="G194" s="139"/>
      <c r="H194" s="139"/>
      <c r="I194" s="139"/>
    </row>
    <row r="195" ht="18" customHeight="1"/>
    <row r="196" ht="18" customHeight="1"/>
    <row r="197" spans="1:2" ht="18" customHeight="1">
      <c r="A197" s="137" t="s">
        <v>239</v>
      </c>
      <c r="B197" s="138" t="s">
        <v>240</v>
      </c>
    </row>
    <row r="198" spans="1:2" ht="18" customHeight="1">
      <c r="A198" s="137"/>
      <c r="B198" s="150"/>
    </row>
    <row r="199" spans="1:10" ht="33" customHeight="1">
      <c r="A199" s="146"/>
      <c r="B199" s="280" t="s">
        <v>241</v>
      </c>
      <c r="C199" s="281"/>
      <c r="D199" s="281"/>
      <c r="E199" s="281"/>
      <c r="F199" s="281"/>
      <c r="G199" s="281"/>
      <c r="H199" s="281"/>
      <c r="I199" s="281"/>
      <c r="J199" s="281"/>
    </row>
    <row r="200" spans="1:10" ht="18" customHeight="1">
      <c r="A200" s="146"/>
      <c r="B200" s="70"/>
      <c r="C200" s="176"/>
      <c r="D200" s="176"/>
      <c r="E200" s="176"/>
      <c r="F200" s="176"/>
      <c r="G200" s="176"/>
      <c r="H200" s="176"/>
      <c r="I200" s="176"/>
      <c r="J200" s="176"/>
    </row>
    <row r="201" spans="1:10" ht="18" customHeight="1">
      <c r="A201" s="146"/>
      <c r="B201" s="70"/>
      <c r="C201" s="176"/>
      <c r="D201" s="176"/>
      <c r="E201" s="176"/>
      <c r="F201" s="176"/>
      <c r="G201" s="176"/>
      <c r="H201" s="176"/>
      <c r="I201" s="176"/>
      <c r="J201" s="176"/>
    </row>
    <row r="202" spans="1:2" ht="18" customHeight="1">
      <c r="A202" s="137" t="s">
        <v>242</v>
      </c>
      <c r="B202" s="138" t="s">
        <v>243</v>
      </c>
    </row>
    <row r="203" spans="1:2" ht="18" customHeight="1">
      <c r="A203" s="137"/>
      <c r="B203" s="138"/>
    </row>
    <row r="204" spans="1:9" ht="18" customHeight="1">
      <c r="A204" s="134"/>
      <c r="B204" s="131" t="s">
        <v>244</v>
      </c>
      <c r="F204" s="114"/>
      <c r="I204" s="114"/>
    </row>
    <row r="205" spans="1:9" ht="18" customHeight="1">
      <c r="A205" s="134"/>
      <c r="F205" s="114"/>
      <c r="I205" s="114"/>
    </row>
    <row r="206" spans="1:9" ht="90" customHeight="1">
      <c r="A206" s="134"/>
      <c r="B206" s="177"/>
      <c r="C206" s="178"/>
      <c r="D206" s="178"/>
      <c r="E206" s="178"/>
      <c r="F206" s="115"/>
      <c r="G206" s="178"/>
      <c r="H206" s="179" t="s">
        <v>245</v>
      </c>
      <c r="I206" s="180" t="s">
        <v>246</v>
      </c>
    </row>
    <row r="207" spans="1:9" ht="33.75" customHeight="1">
      <c r="A207" s="181" t="s">
        <v>247</v>
      </c>
      <c r="B207" s="182" t="s">
        <v>248</v>
      </c>
      <c r="C207" s="183"/>
      <c r="D207" s="183"/>
      <c r="E207" s="183"/>
      <c r="F207" s="116"/>
      <c r="G207" s="183"/>
      <c r="H207" s="117">
        <v>0</v>
      </c>
      <c r="I207" s="184">
        <v>13028</v>
      </c>
    </row>
    <row r="208" spans="1:9" ht="33.75" customHeight="1">
      <c r="A208" s="181" t="s">
        <v>249</v>
      </c>
      <c r="B208" s="177" t="s">
        <v>250</v>
      </c>
      <c r="C208" s="178"/>
      <c r="D208" s="178"/>
      <c r="E208" s="178"/>
      <c r="F208" s="115"/>
      <c r="G208" s="178"/>
      <c r="H208" s="117">
        <v>0</v>
      </c>
      <c r="I208" s="184">
        <v>12818</v>
      </c>
    </row>
    <row r="209" spans="1:9" ht="33.75" customHeight="1">
      <c r="A209" s="181" t="s">
        <v>251</v>
      </c>
      <c r="B209" s="177" t="s">
        <v>252</v>
      </c>
      <c r="C209" s="178"/>
      <c r="D209" s="178"/>
      <c r="E209" s="178"/>
      <c r="F209" s="115"/>
      <c r="G209" s="178"/>
      <c r="H209" s="117">
        <v>0</v>
      </c>
      <c r="I209" s="184">
        <v>579</v>
      </c>
    </row>
    <row r="210" spans="1:9" ht="33.75" customHeight="1">
      <c r="A210" s="181" t="s">
        <v>253</v>
      </c>
      <c r="B210" s="177" t="s">
        <v>254</v>
      </c>
      <c r="C210" s="178"/>
      <c r="D210" s="178"/>
      <c r="E210" s="178"/>
      <c r="F210" s="115"/>
      <c r="G210" s="178"/>
      <c r="H210" s="117">
        <v>0</v>
      </c>
      <c r="I210" s="117">
        <v>0</v>
      </c>
    </row>
    <row r="211" spans="1:2" ht="18" customHeight="1">
      <c r="A211" s="134"/>
      <c r="B211" s="134"/>
    </row>
    <row r="212" spans="1:9" ht="18" customHeight="1">
      <c r="A212" s="134"/>
      <c r="B212" s="263" t="s">
        <v>255</v>
      </c>
      <c r="C212" s="263"/>
      <c r="D212" s="263"/>
      <c r="E212" s="263"/>
      <c r="F212" s="263"/>
      <c r="G212" s="263"/>
      <c r="H212" s="263"/>
      <c r="I212" s="263"/>
    </row>
    <row r="213" spans="1:10" s="185" customFormat="1" ht="18" customHeight="1">
      <c r="A213" s="134"/>
      <c r="B213" s="131"/>
      <c r="C213" s="131"/>
      <c r="D213" s="131"/>
      <c r="E213" s="131"/>
      <c r="F213" s="131"/>
      <c r="G213" s="131"/>
      <c r="H213" s="156"/>
      <c r="I213" s="131"/>
      <c r="J213" s="131"/>
    </row>
    <row r="214" spans="1:9" s="185" customFormat="1" ht="33.75" customHeight="1">
      <c r="A214" s="186"/>
      <c r="B214" s="177"/>
      <c r="C214" s="178"/>
      <c r="D214" s="178"/>
      <c r="E214" s="178"/>
      <c r="F214" s="115"/>
      <c r="G214" s="178"/>
      <c r="H214" s="178"/>
      <c r="I214" s="187" t="s">
        <v>13</v>
      </c>
    </row>
    <row r="215" spans="1:9" s="185" customFormat="1" ht="33.75" customHeight="1">
      <c r="A215" s="181" t="s">
        <v>247</v>
      </c>
      <c r="B215" s="182" t="s">
        <v>256</v>
      </c>
      <c r="C215" s="183"/>
      <c r="D215" s="183"/>
      <c r="E215" s="183"/>
      <c r="F215" s="116"/>
      <c r="G215" s="183"/>
      <c r="H215" s="188"/>
      <c r="I215" s="189">
        <v>37351</v>
      </c>
    </row>
    <row r="216" spans="1:9" s="185" customFormat="1" ht="33.75" customHeight="1">
      <c r="A216" s="181" t="s">
        <v>249</v>
      </c>
      <c r="B216" s="177" t="s">
        <v>257</v>
      </c>
      <c r="C216" s="178"/>
      <c r="D216" s="178"/>
      <c r="E216" s="178"/>
      <c r="F216" s="115"/>
      <c r="G216" s="178"/>
      <c r="H216" s="178"/>
      <c r="I216" s="189">
        <v>22988</v>
      </c>
    </row>
    <row r="217" spans="1:10" ht="33.75" customHeight="1">
      <c r="A217" s="181" t="s">
        <v>251</v>
      </c>
      <c r="B217" s="177" t="s">
        <v>258</v>
      </c>
      <c r="C217" s="178"/>
      <c r="D217" s="178"/>
      <c r="E217" s="178"/>
      <c r="F217" s="115"/>
      <c r="G217" s="178"/>
      <c r="H217" s="178"/>
      <c r="I217" s="189">
        <v>22988</v>
      </c>
      <c r="J217" s="132"/>
    </row>
    <row r="218" spans="1:9" ht="18" customHeight="1">
      <c r="A218" s="134"/>
      <c r="F218" s="190"/>
      <c r="I218" s="191"/>
    </row>
    <row r="219" spans="6:9" ht="18" customHeight="1">
      <c r="F219" s="118"/>
      <c r="I219" s="119"/>
    </row>
    <row r="220" spans="1:8" ht="18" customHeight="1">
      <c r="A220" s="137" t="s">
        <v>259</v>
      </c>
      <c r="B220" s="138" t="s">
        <v>260</v>
      </c>
      <c r="G220" s="120"/>
      <c r="H220" s="120"/>
    </row>
    <row r="221" spans="1:8" ht="18" customHeight="1">
      <c r="A221" s="137"/>
      <c r="B221" s="138"/>
      <c r="G221" s="120"/>
      <c r="H221" s="120"/>
    </row>
    <row r="222" spans="1:9" ht="18" customHeight="1">
      <c r="A222" s="146"/>
      <c r="B222" s="263" t="s">
        <v>261</v>
      </c>
      <c r="C222" s="263"/>
      <c r="D222" s="263"/>
      <c r="E222" s="263"/>
      <c r="F222" s="263"/>
      <c r="G222" s="263"/>
      <c r="H222" s="263"/>
      <c r="I222" s="263"/>
    </row>
    <row r="223" spans="1:9" ht="18" customHeight="1">
      <c r="A223" s="146"/>
      <c r="B223" s="139"/>
      <c r="C223" s="136"/>
      <c r="D223" s="136"/>
      <c r="E223" s="136"/>
      <c r="F223" s="136"/>
      <c r="G223" s="136"/>
      <c r="H223" s="136"/>
      <c r="I223" s="136"/>
    </row>
    <row r="224" spans="1:9" ht="18" customHeight="1">
      <c r="A224" s="146"/>
      <c r="F224" s="118"/>
      <c r="I224" s="119"/>
    </row>
    <row r="225" spans="1:2" ht="18" customHeight="1">
      <c r="A225" s="137" t="s">
        <v>262</v>
      </c>
      <c r="B225" s="138" t="s">
        <v>263</v>
      </c>
    </row>
    <row r="226" spans="1:2" ht="18" customHeight="1">
      <c r="A226" s="137"/>
      <c r="B226" s="138"/>
    </row>
    <row r="227" spans="1:9" ht="18" customHeight="1">
      <c r="A227" s="134"/>
      <c r="B227" s="263" t="s">
        <v>264</v>
      </c>
      <c r="C227" s="263"/>
      <c r="D227" s="263"/>
      <c r="E227" s="263"/>
      <c r="F227" s="263"/>
      <c r="G227" s="263"/>
      <c r="H227" s="263"/>
      <c r="I227" s="263"/>
    </row>
    <row r="228" spans="1:10" s="185" customFormat="1" ht="18" customHeight="1">
      <c r="A228" s="134"/>
      <c r="B228" s="131"/>
      <c r="C228" s="131"/>
      <c r="D228" s="131"/>
      <c r="E228" s="131"/>
      <c r="F228" s="131"/>
      <c r="G228" s="131"/>
      <c r="H228" s="131"/>
      <c r="I228" s="131"/>
      <c r="J228" s="131"/>
    </row>
    <row r="229" spans="1:10" s="185" customFormat="1" ht="33.75" customHeight="1">
      <c r="A229" s="186"/>
      <c r="B229" s="177"/>
      <c r="C229" s="178"/>
      <c r="D229" s="178"/>
      <c r="E229" s="178"/>
      <c r="F229" s="115"/>
      <c r="G229" s="178"/>
      <c r="H229" s="178"/>
      <c r="I229" s="192"/>
      <c r="J229" s="187" t="s">
        <v>13</v>
      </c>
    </row>
    <row r="230" spans="1:10" s="185" customFormat="1" ht="33.75" customHeight="1">
      <c r="A230" s="181"/>
      <c r="B230" s="182" t="s">
        <v>265</v>
      </c>
      <c r="C230" s="183"/>
      <c r="D230" s="183"/>
      <c r="E230" s="183"/>
      <c r="F230" s="116"/>
      <c r="G230" s="183"/>
      <c r="H230" s="188"/>
      <c r="I230" s="192"/>
      <c r="J230" s="189">
        <v>1899</v>
      </c>
    </row>
    <row r="231" spans="1:10" s="185" customFormat="1" ht="33.75" customHeight="1">
      <c r="A231" s="181"/>
      <c r="B231" s="177" t="s">
        <v>266</v>
      </c>
      <c r="C231" s="178"/>
      <c r="D231" s="178"/>
      <c r="E231" s="178"/>
      <c r="F231" s="115"/>
      <c r="G231" s="178"/>
      <c r="H231" s="178"/>
      <c r="I231" s="192"/>
      <c r="J231" s="121">
        <v>0</v>
      </c>
    </row>
    <row r="232" spans="1:10" s="185" customFormat="1" ht="33.75" customHeight="1" thickBot="1">
      <c r="A232" s="181" t="s">
        <v>267</v>
      </c>
      <c r="B232" s="193" t="s">
        <v>268</v>
      </c>
      <c r="C232" s="195"/>
      <c r="D232" s="195"/>
      <c r="E232" s="195"/>
      <c r="F232" s="122"/>
      <c r="G232" s="195"/>
      <c r="H232" s="195"/>
      <c r="I232" s="196"/>
      <c r="J232" s="197">
        <f>SUM(J230:J231)</f>
        <v>1899</v>
      </c>
    </row>
    <row r="233" spans="1:10" s="185" customFormat="1" ht="33.75" customHeight="1" thickTop="1">
      <c r="A233" s="186"/>
      <c r="B233" s="198" t="s">
        <v>269</v>
      </c>
      <c r="C233" s="199"/>
      <c r="D233" s="199"/>
      <c r="E233" s="199"/>
      <c r="F233" s="123"/>
      <c r="G233" s="199"/>
      <c r="H233" s="199"/>
      <c r="I233" s="200"/>
      <c r="J233" s="189">
        <v>1899</v>
      </c>
    </row>
    <row r="234" spans="1:10" s="185" customFormat="1" ht="33.75" customHeight="1">
      <c r="A234" s="181"/>
      <c r="B234" s="182" t="s">
        <v>270</v>
      </c>
      <c r="C234" s="183"/>
      <c r="D234" s="183"/>
      <c r="E234" s="183"/>
      <c r="F234" s="116"/>
      <c r="G234" s="183"/>
      <c r="H234" s="188"/>
      <c r="I234" s="192"/>
      <c r="J234" s="121">
        <v>0</v>
      </c>
    </row>
    <row r="235" spans="1:10" s="185" customFormat="1" ht="33.75" customHeight="1" thickBot="1">
      <c r="A235" s="181" t="s">
        <v>271</v>
      </c>
      <c r="B235" s="193" t="s">
        <v>268</v>
      </c>
      <c r="C235" s="195"/>
      <c r="D235" s="195"/>
      <c r="E235" s="195"/>
      <c r="F235" s="122"/>
      <c r="G235" s="195"/>
      <c r="H235" s="195"/>
      <c r="I235" s="196"/>
      <c r="J235" s="197">
        <f>SUM(J233:J234)</f>
        <v>1899</v>
      </c>
    </row>
    <row r="236" spans="1:10" s="185" customFormat="1" ht="33.75" customHeight="1" thickTop="1">
      <c r="A236" s="181"/>
      <c r="B236" s="198" t="s">
        <v>272</v>
      </c>
      <c r="C236" s="199"/>
      <c r="D236" s="199"/>
      <c r="E236" s="199"/>
      <c r="F236" s="123"/>
      <c r="G236" s="199"/>
      <c r="H236" s="199"/>
      <c r="I236" s="200"/>
      <c r="J236" s="124">
        <v>0</v>
      </c>
    </row>
    <row r="237" spans="1:10" s="185" customFormat="1" ht="33.75" customHeight="1">
      <c r="A237" s="181"/>
      <c r="B237" s="177" t="s">
        <v>273</v>
      </c>
      <c r="C237" s="178"/>
      <c r="D237" s="178"/>
      <c r="E237" s="178"/>
      <c r="F237" s="115"/>
      <c r="G237" s="178"/>
      <c r="H237" s="178"/>
      <c r="I237" s="192"/>
      <c r="J237" s="189">
        <v>1899</v>
      </c>
    </row>
    <row r="238" spans="1:10" s="185" customFormat="1" ht="33.75" customHeight="1">
      <c r="A238" s="181" t="s">
        <v>274</v>
      </c>
      <c r="B238" s="177" t="s">
        <v>268</v>
      </c>
      <c r="C238" s="178"/>
      <c r="D238" s="178"/>
      <c r="E238" s="178"/>
      <c r="F238" s="115"/>
      <c r="G238" s="178"/>
      <c r="H238" s="178"/>
      <c r="I238" s="192"/>
      <c r="J238" s="189">
        <f>SUM(J236:J237)</f>
        <v>1899</v>
      </c>
    </row>
    <row r="239" spans="1:9" ht="18" customHeight="1">
      <c r="A239" s="134"/>
      <c r="B239" s="263"/>
      <c r="C239" s="263"/>
      <c r="D239" s="263"/>
      <c r="E239" s="263"/>
      <c r="F239" s="263"/>
      <c r="G239" s="263"/>
      <c r="H239" s="263"/>
      <c r="I239" s="263"/>
    </row>
    <row r="240" spans="1:9" ht="18" customHeight="1">
      <c r="A240" s="134"/>
      <c r="B240" s="139"/>
      <c r="C240" s="139"/>
      <c r="D240" s="139"/>
      <c r="E240" s="139"/>
      <c r="F240" s="139"/>
      <c r="G240" s="139"/>
      <c r="H240" s="139"/>
      <c r="I240" s="139"/>
    </row>
    <row r="241" spans="1:9" ht="18" customHeight="1">
      <c r="A241" s="134"/>
      <c r="B241" s="139"/>
      <c r="C241" s="139"/>
      <c r="D241" s="139"/>
      <c r="E241" s="139"/>
      <c r="F241" s="139"/>
      <c r="G241" s="139"/>
      <c r="H241" s="139"/>
      <c r="I241" s="139"/>
    </row>
    <row r="242" spans="1:9" ht="18" customHeight="1">
      <c r="A242" s="134"/>
      <c r="B242" s="139"/>
      <c r="C242" s="139"/>
      <c r="D242" s="139"/>
      <c r="E242" s="139"/>
      <c r="F242" s="139"/>
      <c r="G242" s="139"/>
      <c r="H242" s="139"/>
      <c r="I242" s="139"/>
    </row>
    <row r="243" spans="6:9" ht="18" customHeight="1">
      <c r="F243" s="118"/>
      <c r="I243" s="119"/>
    </row>
    <row r="244" spans="1:8" ht="18" customHeight="1">
      <c r="A244" s="137" t="s">
        <v>275</v>
      </c>
      <c r="B244" s="138" t="s">
        <v>276</v>
      </c>
      <c r="G244" s="120"/>
      <c r="H244" s="120"/>
    </row>
    <row r="245" spans="1:8" ht="18" customHeight="1">
      <c r="A245" s="137"/>
      <c r="B245" s="138"/>
      <c r="G245" s="120"/>
      <c r="H245" s="120"/>
    </row>
    <row r="246" spans="1:8" ht="18" customHeight="1">
      <c r="A246" s="137"/>
      <c r="B246" s="150" t="s">
        <v>277</v>
      </c>
      <c r="G246" s="120"/>
      <c r="H246" s="120"/>
    </row>
    <row r="247" spans="1:8" ht="18" customHeight="1">
      <c r="A247" s="137"/>
      <c r="B247" s="133"/>
      <c r="G247" s="120"/>
      <c r="H247" s="120"/>
    </row>
    <row r="248" spans="2:10" ht="32.25" customHeight="1">
      <c r="B248" s="263" t="s">
        <v>278</v>
      </c>
      <c r="C248" s="263"/>
      <c r="D248" s="263"/>
      <c r="E248" s="263"/>
      <c r="F248" s="263"/>
      <c r="G248" s="263"/>
      <c r="H248" s="263"/>
      <c r="I248" s="263"/>
      <c r="J248" s="263"/>
    </row>
    <row r="249" spans="2:10" ht="18">
      <c r="B249" s="139"/>
      <c r="C249" s="139"/>
      <c r="D249" s="139"/>
      <c r="E249" s="139"/>
      <c r="F249" s="139"/>
      <c r="G249" s="139"/>
      <c r="H249" s="139"/>
      <c r="I249" s="139"/>
      <c r="J249" s="139"/>
    </row>
    <row r="250" spans="2:10" ht="18.75">
      <c r="B250" s="263" t="s">
        <v>279</v>
      </c>
      <c r="C250" s="263"/>
      <c r="D250" s="263"/>
      <c r="E250" s="263"/>
      <c r="F250" s="263"/>
      <c r="G250" s="263"/>
      <c r="H250" s="263"/>
      <c r="I250" s="263"/>
      <c r="J250" s="201"/>
    </row>
    <row r="251" spans="2:10" ht="18" customHeight="1">
      <c r="B251" s="139"/>
      <c r="C251" s="136"/>
      <c r="D251" s="136"/>
      <c r="E251" s="136"/>
      <c r="F251" s="136"/>
      <c r="G251" s="136"/>
      <c r="H251" s="136"/>
      <c r="I251" s="136"/>
      <c r="J251" s="202"/>
    </row>
    <row r="252" spans="2:10" ht="39.75" customHeight="1">
      <c r="B252" s="165" t="s">
        <v>280</v>
      </c>
      <c r="C252" s="272"/>
      <c r="D252" s="273" t="s">
        <v>281</v>
      </c>
      <c r="E252" s="274"/>
      <c r="F252" s="194" t="s">
        <v>282</v>
      </c>
      <c r="G252" s="164"/>
      <c r="H252" s="148"/>
      <c r="I252" s="148"/>
      <c r="J252" s="201"/>
    </row>
    <row r="253" spans="2:10" ht="10.5" customHeight="1">
      <c r="B253" s="205"/>
      <c r="C253" s="204"/>
      <c r="D253" s="203"/>
      <c r="E253" s="204"/>
      <c r="F253" s="206"/>
      <c r="G253" s="207"/>
      <c r="H253" s="148"/>
      <c r="I253" s="148"/>
      <c r="J253" s="201"/>
    </row>
    <row r="254" spans="2:10" ht="18.75" customHeight="1">
      <c r="B254" s="255" t="s">
        <v>283</v>
      </c>
      <c r="C254" s="256"/>
      <c r="D254" s="264"/>
      <c r="E254" s="265"/>
      <c r="F254" s="208"/>
      <c r="G254" s="209"/>
      <c r="H254" s="148"/>
      <c r="I254" s="148"/>
      <c r="J254" s="201"/>
    </row>
    <row r="255" spans="2:10" ht="10.5" customHeight="1">
      <c r="B255" s="266"/>
      <c r="C255" s="267"/>
      <c r="D255" s="264"/>
      <c r="E255" s="265"/>
      <c r="F255" s="208"/>
      <c r="G255" s="209"/>
      <c r="H255" s="148"/>
      <c r="I255" s="148"/>
      <c r="J255" s="201"/>
    </row>
    <row r="256" spans="2:10" ht="18" customHeight="1">
      <c r="B256" s="257" t="s">
        <v>284</v>
      </c>
      <c r="C256" s="256"/>
      <c r="D256" s="264">
        <v>1910</v>
      </c>
      <c r="E256" s="265"/>
      <c r="F256" s="224">
        <v>-5</v>
      </c>
      <c r="G256" s="225"/>
      <c r="H256" s="148"/>
      <c r="I256" s="148"/>
      <c r="J256" s="201"/>
    </row>
    <row r="257" spans="2:10" ht="18" customHeight="1">
      <c r="B257" s="268"/>
      <c r="C257" s="269"/>
      <c r="D257" s="270"/>
      <c r="E257" s="271"/>
      <c r="F257" s="211"/>
      <c r="G257" s="212"/>
      <c r="H257" s="148"/>
      <c r="I257" s="148"/>
      <c r="J257" s="201"/>
    </row>
    <row r="258" spans="2:10" ht="18" customHeight="1">
      <c r="B258" s="135"/>
      <c r="C258" s="136"/>
      <c r="D258" s="136"/>
      <c r="E258" s="136"/>
      <c r="F258" s="136"/>
      <c r="G258" s="136"/>
      <c r="H258" s="136"/>
      <c r="I258" s="136"/>
      <c r="J258" s="201"/>
    </row>
    <row r="259" spans="2:10" ht="18" customHeight="1">
      <c r="B259" s="213" t="s">
        <v>285</v>
      </c>
      <c r="C259" s="136"/>
      <c r="D259" s="136"/>
      <c r="E259" s="136"/>
      <c r="F259" s="136"/>
      <c r="G259" s="136"/>
      <c r="H259" s="136"/>
      <c r="I259" s="136"/>
      <c r="J259" s="202"/>
    </row>
    <row r="260" spans="2:10" ht="18" customHeight="1">
      <c r="B260" s="213"/>
      <c r="C260" s="136"/>
      <c r="D260" s="136"/>
      <c r="E260" s="136"/>
      <c r="F260" s="136"/>
      <c r="G260" s="136"/>
      <c r="H260" s="136"/>
      <c r="I260" s="136"/>
      <c r="J260" s="202"/>
    </row>
    <row r="261" spans="2:10" ht="18" customHeight="1">
      <c r="B261" s="263" t="s">
        <v>286</v>
      </c>
      <c r="C261" s="263"/>
      <c r="D261" s="263"/>
      <c r="E261" s="263"/>
      <c r="F261" s="263"/>
      <c r="G261" s="263"/>
      <c r="H261" s="263"/>
      <c r="I261" s="263"/>
      <c r="J261" s="263"/>
    </row>
    <row r="262" spans="6:9" ht="18" customHeight="1">
      <c r="F262" s="118"/>
      <c r="I262" s="119"/>
    </row>
    <row r="263" spans="1:10" ht="18" customHeight="1">
      <c r="A263" s="137"/>
      <c r="B263" s="213" t="s">
        <v>287</v>
      </c>
      <c r="C263" s="136"/>
      <c r="D263" s="136"/>
      <c r="E263" s="136"/>
      <c r="F263" s="136"/>
      <c r="G263" s="136"/>
      <c r="H263" s="136"/>
      <c r="I263" s="136"/>
      <c r="J263" s="214"/>
    </row>
    <row r="264" spans="1:10" ht="18" customHeight="1">
      <c r="A264" s="137"/>
      <c r="B264" s="213"/>
      <c r="C264" s="136"/>
      <c r="D264" s="136"/>
      <c r="E264" s="136"/>
      <c r="F264" s="136"/>
      <c r="G264" s="136"/>
      <c r="H264" s="136"/>
      <c r="I264" s="136"/>
      <c r="J264" s="214"/>
    </row>
    <row r="265" spans="2:10" ht="31.5" customHeight="1">
      <c r="B265" s="263" t="s">
        <v>288</v>
      </c>
      <c r="C265" s="263"/>
      <c r="D265" s="263"/>
      <c r="E265" s="263"/>
      <c r="F265" s="263"/>
      <c r="G265" s="263"/>
      <c r="H265" s="263"/>
      <c r="I265" s="263"/>
      <c r="J265" s="263"/>
    </row>
    <row r="266" spans="2:10" ht="18" customHeight="1">
      <c r="B266" s="139"/>
      <c r="C266" s="139"/>
      <c r="D266" s="139"/>
      <c r="E266" s="139"/>
      <c r="F266" s="139"/>
      <c r="G266" s="139"/>
      <c r="H266" s="139"/>
      <c r="I266" s="139"/>
      <c r="J266" s="139"/>
    </row>
    <row r="267" spans="6:9" ht="18" customHeight="1">
      <c r="F267" s="118"/>
      <c r="I267" s="119"/>
    </row>
    <row r="268" spans="1:9" ht="18" customHeight="1">
      <c r="A268" s="137"/>
      <c r="B268" s="215" t="s">
        <v>289</v>
      </c>
      <c r="C268" s="215"/>
      <c r="D268" s="215"/>
      <c r="E268" s="215"/>
      <c r="F268" s="125"/>
      <c r="I268" s="119"/>
    </row>
    <row r="269" spans="1:9" ht="17.25" customHeight="1">
      <c r="A269" s="137"/>
      <c r="B269" s="171"/>
      <c r="C269" s="215"/>
      <c r="D269" s="215"/>
      <c r="E269" s="215"/>
      <c r="F269" s="125"/>
      <c r="I269" s="119"/>
    </row>
    <row r="270" spans="2:10" ht="18">
      <c r="B270" s="263" t="s">
        <v>290</v>
      </c>
      <c r="C270" s="263"/>
      <c r="D270" s="263"/>
      <c r="E270" s="263"/>
      <c r="F270" s="263"/>
      <c r="G270" s="263"/>
      <c r="H270" s="263"/>
      <c r="I270" s="263"/>
      <c r="J270" s="263"/>
    </row>
    <row r="271" spans="2:10" ht="18" customHeight="1">
      <c r="B271" s="139"/>
      <c r="C271" s="139"/>
      <c r="D271" s="139"/>
      <c r="E271" s="139"/>
      <c r="F271" s="139"/>
      <c r="G271" s="139"/>
      <c r="H271" s="139"/>
      <c r="I271" s="139"/>
      <c r="J271" s="139"/>
    </row>
    <row r="272" spans="2:10" ht="18" customHeight="1">
      <c r="B272" s="216" t="s">
        <v>291</v>
      </c>
      <c r="C272" s="216" t="s">
        <v>292</v>
      </c>
      <c r="D272" s="216" t="s">
        <v>292</v>
      </c>
      <c r="E272" s="273" t="s">
        <v>293</v>
      </c>
      <c r="F272" s="293"/>
      <c r="G272" s="294" t="s">
        <v>294</v>
      </c>
      <c r="H272" s="293"/>
      <c r="I272" s="139"/>
      <c r="J272" s="139"/>
    </row>
    <row r="273" spans="2:10" ht="18" customHeight="1">
      <c r="B273" s="217"/>
      <c r="C273" s="218" t="s">
        <v>231</v>
      </c>
      <c r="D273" s="218" t="s">
        <v>295</v>
      </c>
      <c r="E273" s="290" t="s">
        <v>296</v>
      </c>
      <c r="F273" s="291"/>
      <c r="G273" s="219"/>
      <c r="H273" s="220"/>
      <c r="I273" s="139"/>
      <c r="J273" s="139"/>
    </row>
    <row r="274" spans="2:10" ht="18" customHeight="1">
      <c r="B274" s="217"/>
      <c r="C274" s="221">
        <v>40816</v>
      </c>
      <c r="D274" s="221">
        <v>40816</v>
      </c>
      <c r="E274" s="222"/>
      <c r="F274" s="220"/>
      <c r="G274" s="219"/>
      <c r="H274" s="220"/>
      <c r="I274" s="139"/>
      <c r="J274" s="139"/>
    </row>
    <row r="275" spans="2:10" ht="18" customHeight="1">
      <c r="B275" s="217"/>
      <c r="C275" s="218" t="s">
        <v>297</v>
      </c>
      <c r="D275" s="218" t="s">
        <v>297</v>
      </c>
      <c r="E275" s="222"/>
      <c r="F275" s="220"/>
      <c r="G275" s="219"/>
      <c r="H275" s="220"/>
      <c r="I275" s="139"/>
      <c r="J275" s="139"/>
    </row>
    <row r="276" spans="2:10" ht="18" customHeight="1">
      <c r="B276" s="223"/>
      <c r="C276" s="226" t="s">
        <v>298</v>
      </c>
      <c r="D276" s="226" t="s">
        <v>298</v>
      </c>
      <c r="E276" s="227"/>
      <c r="F276" s="228"/>
      <c r="G276" s="229"/>
      <c r="H276" s="228"/>
      <c r="I276" s="139"/>
      <c r="J276" s="139"/>
    </row>
    <row r="277" spans="2:10" ht="18" customHeight="1">
      <c r="B277" s="217"/>
      <c r="C277" s="217"/>
      <c r="D277" s="217"/>
      <c r="E277" s="222"/>
      <c r="F277" s="220"/>
      <c r="G277" s="219"/>
      <c r="H277" s="220"/>
      <c r="I277" s="139"/>
      <c r="J277" s="139"/>
    </row>
    <row r="278" spans="2:10" ht="18">
      <c r="B278" s="217" t="s">
        <v>299</v>
      </c>
      <c r="C278" s="126">
        <v>-5</v>
      </c>
      <c r="D278" s="126">
        <v>-5</v>
      </c>
      <c r="E278" s="290" t="s">
        <v>300</v>
      </c>
      <c r="F278" s="291"/>
      <c r="G278" s="292" t="s">
        <v>301</v>
      </c>
      <c r="H278" s="291"/>
      <c r="I278" s="139"/>
      <c r="J278" s="139"/>
    </row>
    <row r="279" spans="2:10" ht="18" customHeight="1">
      <c r="B279" s="217" t="s">
        <v>302</v>
      </c>
      <c r="C279" s="126"/>
      <c r="D279" s="126"/>
      <c r="E279" s="222"/>
      <c r="F279" s="220"/>
      <c r="G279" s="292" t="s">
        <v>303</v>
      </c>
      <c r="H279" s="291"/>
      <c r="I279" s="139"/>
      <c r="J279" s="139"/>
    </row>
    <row r="280" spans="2:10" ht="18" customHeight="1">
      <c r="B280" s="217" t="s">
        <v>304</v>
      </c>
      <c r="C280" s="217"/>
      <c r="D280" s="217"/>
      <c r="E280" s="222"/>
      <c r="F280" s="220"/>
      <c r="G280" s="219"/>
      <c r="H280" s="220"/>
      <c r="I280" s="139"/>
      <c r="J280" s="139"/>
    </row>
    <row r="281" spans="2:10" ht="18" customHeight="1">
      <c r="B281" s="223"/>
      <c r="C281" s="223"/>
      <c r="D281" s="223"/>
      <c r="E281" s="227"/>
      <c r="F281" s="228"/>
      <c r="G281" s="229"/>
      <c r="H281" s="228"/>
      <c r="I281" s="139"/>
      <c r="J281" s="139"/>
    </row>
    <row r="282" spans="2:10" ht="18" customHeight="1">
      <c r="B282" s="139"/>
      <c r="C282" s="139"/>
      <c r="D282" s="139"/>
      <c r="E282" s="139"/>
      <c r="F282" s="139"/>
      <c r="G282" s="139"/>
      <c r="H282" s="139"/>
      <c r="I282" s="139"/>
      <c r="J282" s="139"/>
    </row>
    <row r="283" spans="2:10" ht="18" customHeight="1">
      <c r="B283" s="139"/>
      <c r="C283" s="139"/>
      <c r="D283" s="139"/>
      <c r="E283" s="139"/>
      <c r="F283" s="139"/>
      <c r="G283" s="139"/>
      <c r="H283" s="139"/>
      <c r="I283" s="139"/>
      <c r="J283" s="139"/>
    </row>
    <row r="284" spans="2:10" ht="18" customHeight="1">
      <c r="B284" s="139"/>
      <c r="C284" s="139"/>
      <c r="D284" s="139"/>
      <c r="E284" s="139"/>
      <c r="F284" s="139"/>
      <c r="G284" s="139"/>
      <c r="H284" s="139"/>
      <c r="I284" s="139"/>
      <c r="J284" s="139"/>
    </row>
    <row r="285" spans="2:10" ht="18" customHeight="1">
      <c r="B285" s="139"/>
      <c r="C285" s="139"/>
      <c r="D285" s="139"/>
      <c r="E285" s="139"/>
      <c r="F285" s="139"/>
      <c r="G285" s="139"/>
      <c r="H285" s="139"/>
      <c r="I285" s="139"/>
      <c r="J285" s="139"/>
    </row>
    <row r="286" spans="1:10" ht="18" customHeight="1">
      <c r="A286" s="137" t="s">
        <v>305</v>
      </c>
      <c r="B286" s="138" t="s">
        <v>306</v>
      </c>
      <c r="C286" s="139"/>
      <c r="D286" s="139"/>
      <c r="E286" s="139"/>
      <c r="F286" s="139"/>
      <c r="G286" s="139"/>
      <c r="H286" s="139"/>
      <c r="I286" s="139"/>
      <c r="J286" s="139"/>
    </row>
    <row r="287" spans="2:10" ht="18" customHeight="1">
      <c r="B287" s="139"/>
      <c r="C287" s="139"/>
      <c r="D287" s="139"/>
      <c r="E287" s="139"/>
      <c r="F287" s="139"/>
      <c r="G287" s="139"/>
      <c r="H287" s="139"/>
      <c r="I287" s="139"/>
      <c r="J287" s="139"/>
    </row>
    <row r="288" spans="2:10" ht="33" customHeight="1">
      <c r="B288" s="263" t="s">
        <v>307</v>
      </c>
      <c r="C288" s="263"/>
      <c r="D288" s="263"/>
      <c r="E288" s="263"/>
      <c r="F288" s="263"/>
      <c r="G288" s="263"/>
      <c r="H288" s="263"/>
      <c r="I288" s="263"/>
      <c r="J288" s="263"/>
    </row>
    <row r="289" spans="2:10" ht="18" customHeight="1">
      <c r="B289" s="139"/>
      <c r="C289" s="139"/>
      <c r="D289" s="139"/>
      <c r="E289" s="139"/>
      <c r="F289" s="139"/>
      <c r="G289" s="139"/>
      <c r="H289" s="139"/>
      <c r="I289" s="139"/>
      <c r="J289" s="139"/>
    </row>
    <row r="290" spans="2:10" ht="18" customHeight="1">
      <c r="B290" s="139"/>
      <c r="C290" s="139"/>
      <c r="D290" s="139"/>
      <c r="E290" s="139"/>
      <c r="F290" s="139"/>
      <c r="G290" s="139"/>
      <c r="H290" s="139"/>
      <c r="I290" s="139"/>
      <c r="J290" s="139"/>
    </row>
    <row r="291" spans="2:10" ht="18" customHeight="1">
      <c r="B291" s="275"/>
      <c r="C291" s="276"/>
      <c r="D291" s="230"/>
      <c r="E291" s="216"/>
      <c r="F291" s="216"/>
      <c r="G291" s="139"/>
      <c r="H291" s="139"/>
      <c r="I291" s="132"/>
      <c r="J291" s="132"/>
    </row>
    <row r="292" spans="2:10" ht="18" customHeight="1">
      <c r="B292" s="159"/>
      <c r="C292" s="231"/>
      <c r="D292" s="231"/>
      <c r="E292" s="218" t="s">
        <v>308</v>
      </c>
      <c r="F292" s="218" t="s">
        <v>308</v>
      </c>
      <c r="G292" s="139"/>
      <c r="H292" s="139"/>
      <c r="I292" s="132"/>
      <c r="J292" s="132"/>
    </row>
    <row r="293" spans="2:10" ht="18" customHeight="1">
      <c r="B293" s="159"/>
      <c r="C293" s="231"/>
      <c r="D293" s="231"/>
      <c r="E293" s="221">
        <v>40816</v>
      </c>
      <c r="F293" s="221">
        <v>40543</v>
      </c>
      <c r="G293" s="139"/>
      <c r="H293" s="139"/>
      <c r="I293" s="132"/>
      <c r="J293" s="132"/>
    </row>
    <row r="294" spans="2:10" ht="18" customHeight="1">
      <c r="B294" s="159"/>
      <c r="C294" s="231"/>
      <c r="D294" s="231"/>
      <c r="E294" s="218" t="s">
        <v>298</v>
      </c>
      <c r="F294" s="218" t="s">
        <v>298</v>
      </c>
      <c r="G294" s="139"/>
      <c r="H294" s="139"/>
      <c r="I294" s="132"/>
      <c r="J294" s="132"/>
    </row>
    <row r="295" spans="2:10" ht="18" customHeight="1">
      <c r="B295" s="232"/>
      <c r="C295" s="233"/>
      <c r="D295" s="233"/>
      <c r="E295" s="234"/>
      <c r="F295" s="226"/>
      <c r="G295" s="139"/>
      <c r="H295" s="139"/>
      <c r="I295" s="132"/>
      <c r="J295" s="132"/>
    </row>
    <row r="296" spans="2:10" ht="11.25" customHeight="1">
      <c r="B296" s="205"/>
      <c r="C296" s="235"/>
      <c r="D296" s="235"/>
      <c r="E296" s="216"/>
      <c r="F296" s="216"/>
      <c r="G296" s="139"/>
      <c r="H296" s="139"/>
      <c r="I296" s="132"/>
      <c r="J296" s="132"/>
    </row>
    <row r="297" spans="2:10" ht="18" customHeight="1">
      <c r="B297" s="236" t="s">
        <v>309</v>
      </c>
      <c r="C297" s="147"/>
      <c r="D297" s="231"/>
      <c r="E297" s="237"/>
      <c r="F297" s="237"/>
      <c r="G297" s="139"/>
      <c r="H297" s="139"/>
      <c r="I297" s="132"/>
      <c r="J297" s="132"/>
    </row>
    <row r="298" spans="2:10" ht="18" customHeight="1">
      <c r="B298" s="210" t="s">
        <v>310</v>
      </c>
      <c r="C298" s="231"/>
      <c r="D298" s="231"/>
      <c r="E298" s="238">
        <v>195505</v>
      </c>
      <c r="F298" s="238">
        <v>173654</v>
      </c>
      <c r="G298" s="139"/>
      <c r="H298" s="139"/>
      <c r="I298" s="132"/>
      <c r="J298" s="132"/>
    </row>
    <row r="299" spans="2:10" ht="18" customHeight="1">
      <c r="B299" s="210" t="s">
        <v>311</v>
      </c>
      <c r="C299" s="231"/>
      <c r="D299" s="231"/>
      <c r="E299" s="239">
        <v>-623</v>
      </c>
      <c r="F299" s="239">
        <v>-636</v>
      </c>
      <c r="G299" s="139"/>
      <c r="H299" s="139"/>
      <c r="I299" s="132"/>
      <c r="J299" s="132"/>
    </row>
    <row r="300" spans="2:10" ht="18" customHeight="1">
      <c r="B300" s="159"/>
      <c r="C300" s="231"/>
      <c r="D300" s="231"/>
      <c r="E300" s="240">
        <f>SUM(E298:E299)</f>
        <v>194882</v>
      </c>
      <c r="F300" s="240">
        <f>SUM(F298:F299)</f>
        <v>173018</v>
      </c>
      <c r="G300" s="139"/>
      <c r="H300" s="139"/>
      <c r="I300" s="132"/>
      <c r="J300" s="132"/>
    </row>
    <row r="301" spans="2:10" ht="18" customHeight="1">
      <c r="B301" s="159"/>
      <c r="C301" s="231"/>
      <c r="D301" s="231"/>
      <c r="E301" s="241"/>
      <c r="F301" s="241"/>
      <c r="G301" s="139"/>
      <c r="H301" s="139"/>
      <c r="I301" s="132"/>
      <c r="J301" s="132"/>
    </row>
    <row r="302" spans="2:10" ht="18" customHeight="1">
      <c r="B302" s="159" t="s">
        <v>312</v>
      </c>
      <c r="C302" s="231"/>
      <c r="D302" s="231"/>
      <c r="E302" s="241"/>
      <c r="F302" s="241"/>
      <c r="G302" s="139"/>
      <c r="H302" s="139"/>
      <c r="I302" s="132"/>
      <c r="J302" s="132"/>
    </row>
    <row r="303" spans="2:10" ht="18" customHeight="1">
      <c r="B303" s="210" t="s">
        <v>310</v>
      </c>
      <c r="C303" s="231"/>
      <c r="D303" s="231"/>
      <c r="E303" s="241">
        <v>79570</v>
      </c>
      <c r="F303" s="241">
        <v>73746</v>
      </c>
      <c r="G303" s="139"/>
      <c r="H303" s="139"/>
      <c r="I303" s="132"/>
      <c r="J303" s="132"/>
    </row>
    <row r="304" spans="2:10" ht="18" customHeight="1">
      <c r="B304" s="210" t="s">
        <v>311</v>
      </c>
      <c r="C304" s="231"/>
      <c r="D304" s="231"/>
      <c r="E304" s="127">
        <v>0</v>
      </c>
      <c r="F304" s="127">
        <v>0</v>
      </c>
      <c r="G304" s="139"/>
      <c r="H304" s="139"/>
      <c r="I304" s="132"/>
      <c r="J304" s="132"/>
    </row>
    <row r="305" spans="2:10" ht="18" customHeight="1">
      <c r="B305" s="159"/>
      <c r="C305" s="231"/>
      <c r="D305" s="231"/>
      <c r="E305" s="242">
        <f>SUM(E303:E304)</f>
        <v>79570</v>
      </c>
      <c r="F305" s="241">
        <f>SUM(F303:F304)</f>
        <v>73746</v>
      </c>
      <c r="G305" s="139"/>
      <c r="H305" s="139"/>
      <c r="I305" s="132"/>
      <c r="J305" s="132"/>
    </row>
    <row r="306" spans="2:10" ht="18" customHeight="1">
      <c r="B306" s="159"/>
      <c r="C306" s="231"/>
      <c r="D306" s="231"/>
      <c r="E306" s="243"/>
      <c r="F306" s="243"/>
      <c r="G306" s="139"/>
      <c r="H306" s="139"/>
      <c r="I306" s="132"/>
      <c r="J306" s="132"/>
    </row>
    <row r="307" spans="2:10" ht="18" customHeight="1">
      <c r="B307" s="159"/>
      <c r="C307" s="231"/>
      <c r="D307" s="231"/>
      <c r="E307" s="241">
        <f>E300+E305</f>
        <v>274452</v>
      </c>
      <c r="F307" s="241">
        <f>F300+F305</f>
        <v>246764</v>
      </c>
      <c r="G307" s="139"/>
      <c r="H307" s="139"/>
      <c r="I307" s="132"/>
      <c r="J307" s="132"/>
    </row>
    <row r="308" spans="2:10" ht="18" customHeight="1">
      <c r="B308" s="159"/>
      <c r="C308" s="231"/>
      <c r="D308" s="231"/>
      <c r="E308" s="241"/>
      <c r="F308" s="241"/>
      <c r="G308" s="139"/>
      <c r="H308" s="139"/>
      <c r="I308" s="132"/>
      <c r="J308" s="132"/>
    </row>
    <row r="309" spans="2:10" ht="18" customHeight="1">
      <c r="B309" s="159" t="s">
        <v>313</v>
      </c>
      <c r="C309" s="231"/>
      <c r="D309" s="231"/>
      <c r="E309" s="128">
        <v>-120112</v>
      </c>
      <c r="F309" s="128">
        <v>-110412</v>
      </c>
      <c r="G309" s="139"/>
      <c r="H309" s="139"/>
      <c r="I309" s="132"/>
      <c r="J309" s="132"/>
    </row>
    <row r="310" spans="2:10" ht="18" customHeight="1">
      <c r="B310" s="159"/>
      <c r="C310" s="231"/>
      <c r="D310" s="231"/>
      <c r="E310" s="243"/>
      <c r="F310" s="243"/>
      <c r="G310" s="139"/>
      <c r="H310" s="139"/>
      <c r="I310" s="132"/>
      <c r="J310" s="132"/>
    </row>
    <row r="311" spans="2:10" ht="18" customHeight="1">
      <c r="B311" s="159" t="s">
        <v>314</v>
      </c>
      <c r="C311" s="231"/>
      <c r="D311" s="231"/>
      <c r="E311" s="241">
        <f>SUM(E307:E309)</f>
        <v>154340</v>
      </c>
      <c r="F311" s="241">
        <f>SUM(F307:F309)</f>
        <v>136352</v>
      </c>
      <c r="G311" s="139"/>
      <c r="H311" s="139"/>
      <c r="I311" s="132"/>
      <c r="J311" s="132"/>
    </row>
    <row r="312" spans="2:10" ht="18" customHeight="1" thickBot="1">
      <c r="B312" s="255" t="s">
        <v>315</v>
      </c>
      <c r="C312" s="277"/>
      <c r="D312" s="231"/>
      <c r="E312" s="244"/>
      <c r="F312" s="244"/>
      <c r="G312" s="139"/>
      <c r="H312" s="139"/>
      <c r="I312" s="132"/>
      <c r="J312" s="132"/>
    </row>
    <row r="313" spans="2:10" ht="18" customHeight="1" thickTop="1">
      <c r="B313" s="268"/>
      <c r="C313" s="278"/>
      <c r="D313" s="245"/>
      <c r="E313" s="246"/>
      <c r="F313" s="243"/>
      <c r="G313" s="139"/>
      <c r="H313" s="139"/>
      <c r="I313" s="132"/>
      <c r="J313" s="132"/>
    </row>
    <row r="314" spans="2:10" ht="18" customHeight="1">
      <c r="B314" s="139"/>
      <c r="C314" s="139"/>
      <c r="D314" s="139"/>
      <c r="E314" s="139"/>
      <c r="F314" s="139"/>
      <c r="G314" s="139"/>
      <c r="H314" s="139"/>
      <c r="I314" s="139"/>
      <c r="J314" s="139"/>
    </row>
    <row r="315" spans="2:10" ht="51.75" customHeight="1">
      <c r="B315" s="263" t="s">
        <v>361</v>
      </c>
      <c r="C315" s="263"/>
      <c r="D315" s="263"/>
      <c r="E315" s="263"/>
      <c r="F315" s="263"/>
      <c r="G315" s="263"/>
      <c r="H315" s="263"/>
      <c r="I315" s="263"/>
      <c r="J315" s="263"/>
    </row>
    <row r="316" spans="2:10" ht="18" customHeight="1">
      <c r="B316" s="139"/>
      <c r="C316" s="139"/>
      <c r="D316" s="139"/>
      <c r="E316" s="139"/>
      <c r="F316" s="139"/>
      <c r="G316" s="139"/>
      <c r="H316" s="139"/>
      <c r="I316" s="139"/>
      <c r="J316" s="139"/>
    </row>
    <row r="317" spans="6:9" ht="18" customHeight="1">
      <c r="F317" s="118"/>
      <c r="I317" s="119"/>
    </row>
    <row r="318" spans="1:9" ht="18" customHeight="1">
      <c r="A318" s="137" t="s">
        <v>316</v>
      </c>
      <c r="B318" s="138" t="s">
        <v>317</v>
      </c>
      <c r="I318" s="120"/>
    </row>
    <row r="319" spans="1:9" ht="18" customHeight="1">
      <c r="A319" s="137"/>
      <c r="B319" s="138"/>
      <c r="I319" s="120"/>
    </row>
    <row r="320" spans="1:10" ht="18" customHeight="1">
      <c r="A320" s="137"/>
      <c r="B320" s="263" t="s">
        <v>318</v>
      </c>
      <c r="C320" s="263"/>
      <c r="D320" s="263"/>
      <c r="E320" s="263"/>
      <c r="F320" s="263"/>
      <c r="G320" s="263"/>
      <c r="H320" s="263"/>
      <c r="I320" s="263"/>
      <c r="J320" s="263"/>
    </row>
    <row r="321" spans="1:9" ht="18" customHeight="1">
      <c r="A321" s="146"/>
      <c r="B321" s="150"/>
      <c r="I321" s="120"/>
    </row>
    <row r="322" spans="1:9" ht="18" customHeight="1">
      <c r="A322" s="146"/>
      <c r="B322" s="150"/>
      <c r="I322" s="120"/>
    </row>
    <row r="323" spans="1:9" ht="18" customHeight="1">
      <c r="A323" s="137" t="s">
        <v>319</v>
      </c>
      <c r="B323" s="138" t="s">
        <v>320</v>
      </c>
      <c r="I323" s="120"/>
    </row>
    <row r="324" spans="1:10" ht="18" customHeight="1">
      <c r="A324" s="137"/>
      <c r="F324" s="146"/>
      <c r="I324" s="146" t="s">
        <v>227</v>
      </c>
      <c r="J324" s="146" t="s">
        <v>227</v>
      </c>
    </row>
    <row r="325" spans="1:10" ht="18" customHeight="1">
      <c r="A325" s="137"/>
      <c r="B325" s="150"/>
      <c r="F325" s="146"/>
      <c r="I325" s="146" t="s">
        <v>230</v>
      </c>
      <c r="J325" s="146" t="s">
        <v>230</v>
      </c>
    </row>
    <row r="326" spans="1:10" ht="18" customHeight="1">
      <c r="A326" s="137"/>
      <c r="F326" s="146"/>
      <c r="I326" s="146" t="s">
        <v>231</v>
      </c>
      <c r="J326" s="146" t="s">
        <v>295</v>
      </c>
    </row>
    <row r="327" spans="1:10" ht="18" customHeight="1">
      <c r="A327" s="137"/>
      <c r="F327" s="247"/>
      <c r="I327" s="173" t="s">
        <v>11</v>
      </c>
      <c r="J327" s="173" t="s">
        <v>11</v>
      </c>
    </row>
    <row r="328" spans="1:10" ht="18" customHeight="1">
      <c r="A328" s="137"/>
      <c r="F328" s="247"/>
      <c r="I328" s="173"/>
      <c r="J328" s="173"/>
    </row>
    <row r="329" spans="1:10" ht="18" customHeight="1" thickBot="1">
      <c r="A329" s="137"/>
      <c r="B329" s="131" t="s">
        <v>321</v>
      </c>
      <c r="F329" s="111"/>
      <c r="I329" s="129">
        <v>9508</v>
      </c>
      <c r="J329" s="129">
        <v>26573</v>
      </c>
    </row>
    <row r="330" spans="1:10" ht="18" customHeight="1" thickTop="1">
      <c r="A330" s="146"/>
      <c r="F330" s="248"/>
      <c r="I330" s="248"/>
      <c r="J330" s="248"/>
    </row>
    <row r="331" spans="1:10" ht="18" customHeight="1">
      <c r="A331" s="146"/>
      <c r="B331" s="131" t="s">
        <v>322</v>
      </c>
      <c r="F331" s="248"/>
      <c r="I331" s="248">
        <v>196972</v>
      </c>
      <c r="J331" s="248">
        <v>198321</v>
      </c>
    </row>
    <row r="332" spans="1:10" ht="18" customHeight="1">
      <c r="A332" s="146"/>
      <c r="B332" s="131" t="s">
        <v>323</v>
      </c>
      <c r="F332" s="248"/>
      <c r="I332" s="111">
        <v>-5107</v>
      </c>
      <c r="J332" s="111">
        <v>-2306</v>
      </c>
    </row>
    <row r="333" spans="1:10" ht="18" customHeight="1" thickBot="1">
      <c r="A333" s="146"/>
      <c r="B333" s="131" t="s">
        <v>324</v>
      </c>
      <c r="F333" s="248"/>
      <c r="I333" s="249">
        <f>SUM(I331:I332)</f>
        <v>191865</v>
      </c>
      <c r="J333" s="249">
        <f>SUM(J331:J332)</f>
        <v>196015</v>
      </c>
    </row>
    <row r="334" spans="1:6" ht="18" customHeight="1" thickTop="1">
      <c r="A334" s="146"/>
      <c r="F334" s="156"/>
    </row>
    <row r="335" spans="1:10" ht="18" customHeight="1" thickBot="1">
      <c r="A335" s="146"/>
      <c r="B335" s="131" t="s">
        <v>325</v>
      </c>
      <c r="F335" s="250"/>
      <c r="I335" s="251">
        <f>I329/I333*100</f>
        <v>4.955567716884268</v>
      </c>
      <c r="J335" s="251">
        <f>J329/J333*100</f>
        <v>13.55661556513532</v>
      </c>
    </row>
    <row r="336" spans="1:10" ht="18" customHeight="1" thickTop="1">
      <c r="A336" s="146"/>
      <c r="F336" s="250"/>
      <c r="I336" s="250"/>
      <c r="J336" s="250"/>
    </row>
    <row r="337" spans="1:10" ht="18" customHeight="1">
      <c r="A337" s="146"/>
      <c r="B337" s="134"/>
      <c r="F337" s="250"/>
      <c r="I337" s="250"/>
      <c r="J337" s="250"/>
    </row>
    <row r="338" spans="1:6" ht="18" customHeight="1">
      <c r="A338" s="137"/>
      <c r="F338" s="156"/>
    </row>
    <row r="339" spans="1:10" ht="18" customHeight="1">
      <c r="A339" s="137"/>
      <c r="B339" s="263" t="s">
        <v>326</v>
      </c>
      <c r="C339" s="263"/>
      <c r="D339" s="263"/>
      <c r="E339" s="263"/>
      <c r="F339" s="263"/>
      <c r="G339" s="263"/>
      <c r="H339" s="263"/>
      <c r="I339" s="263"/>
      <c r="J339" s="263"/>
    </row>
    <row r="340" spans="1:8" ht="18" customHeight="1">
      <c r="A340" s="146"/>
      <c r="G340" s="120"/>
      <c r="H340" s="120"/>
    </row>
    <row r="341" spans="1:8" ht="18" customHeight="1">
      <c r="A341" s="146"/>
      <c r="G341" s="120"/>
      <c r="H341" s="120"/>
    </row>
    <row r="342" spans="1:9" ht="18" customHeight="1">
      <c r="A342" s="137" t="s">
        <v>327</v>
      </c>
      <c r="B342" s="252" t="s">
        <v>328</v>
      </c>
      <c r="C342" s="136"/>
      <c r="D342" s="136"/>
      <c r="E342" s="136"/>
      <c r="F342" s="136"/>
      <c r="G342" s="136"/>
      <c r="H342" s="136"/>
      <c r="I342" s="136"/>
    </row>
    <row r="343" spans="1:9" ht="18" customHeight="1">
      <c r="A343" s="137"/>
      <c r="B343" s="252"/>
      <c r="C343" s="136"/>
      <c r="D343" s="136"/>
      <c r="E343" s="136"/>
      <c r="F343" s="136"/>
      <c r="G343" s="136"/>
      <c r="H343" s="136"/>
      <c r="I343" s="136"/>
    </row>
    <row r="344" spans="2:10" ht="18" customHeight="1">
      <c r="B344" s="263" t="s">
        <v>329</v>
      </c>
      <c r="C344" s="263"/>
      <c r="D344" s="263"/>
      <c r="E344" s="263"/>
      <c r="F344" s="263"/>
      <c r="G344" s="263"/>
      <c r="H344" s="263"/>
      <c r="I344" s="263"/>
      <c r="J344" s="263"/>
    </row>
    <row r="345" spans="2:10" ht="18" customHeight="1">
      <c r="B345" s="139"/>
      <c r="C345" s="139"/>
      <c r="D345" s="139"/>
      <c r="E345" s="139"/>
      <c r="F345" s="139"/>
      <c r="G345" s="139"/>
      <c r="H345" s="139"/>
      <c r="I345" s="139"/>
      <c r="J345" s="139"/>
    </row>
    <row r="346" spans="2:9" ht="15.75" customHeight="1">
      <c r="B346" s="139"/>
      <c r="C346" s="136"/>
      <c r="D346" s="136"/>
      <c r="E346" s="136"/>
      <c r="F346" s="136"/>
      <c r="G346" s="136"/>
      <c r="H346" s="136"/>
      <c r="I346" s="136"/>
    </row>
    <row r="347" spans="2:9" ht="15.75" customHeight="1">
      <c r="B347" s="139"/>
      <c r="C347" s="136"/>
      <c r="D347" s="136"/>
      <c r="E347" s="136"/>
      <c r="F347" s="136"/>
      <c r="G347" s="136"/>
      <c r="H347" s="136"/>
      <c r="I347" s="136"/>
    </row>
    <row r="348" spans="2:9" ht="15.75" customHeight="1">
      <c r="B348" s="139"/>
      <c r="C348" s="136"/>
      <c r="D348" s="136"/>
      <c r="E348" s="136"/>
      <c r="F348" s="136"/>
      <c r="G348" s="136"/>
      <c r="H348" s="136"/>
      <c r="I348" s="136"/>
    </row>
    <row r="349" spans="2:9" ht="15.75" customHeight="1">
      <c r="B349" s="139"/>
      <c r="C349" s="136"/>
      <c r="D349" s="136"/>
      <c r="E349" s="136"/>
      <c r="F349" s="136"/>
      <c r="G349" s="136"/>
      <c r="H349" s="136"/>
      <c r="I349" s="136"/>
    </row>
    <row r="350" spans="2:9" ht="15.75" customHeight="1">
      <c r="B350" s="139"/>
      <c r="C350" s="136"/>
      <c r="D350" s="136"/>
      <c r="E350" s="136"/>
      <c r="F350" s="136"/>
      <c r="G350" s="136"/>
      <c r="H350" s="136"/>
      <c r="I350" s="136"/>
    </row>
    <row r="351" spans="2:9" ht="15.75" customHeight="1">
      <c r="B351" s="139"/>
      <c r="C351" s="136"/>
      <c r="D351" s="136"/>
      <c r="E351" s="136"/>
      <c r="F351" s="136"/>
      <c r="G351" s="136"/>
      <c r="H351" s="136"/>
      <c r="I351" s="136"/>
    </row>
    <row r="352" spans="2:9" ht="15.75" customHeight="1">
      <c r="B352" s="139"/>
      <c r="C352" s="136"/>
      <c r="D352" s="136"/>
      <c r="E352" s="136"/>
      <c r="F352" s="136"/>
      <c r="G352" s="136"/>
      <c r="H352" s="136"/>
      <c r="I352" s="136"/>
    </row>
    <row r="353" spans="2:9" ht="15.75" customHeight="1">
      <c r="B353" s="139"/>
      <c r="C353" s="136"/>
      <c r="D353" s="136"/>
      <c r="E353" s="136"/>
      <c r="F353" s="136"/>
      <c r="G353" s="136"/>
      <c r="H353" s="136"/>
      <c r="I353" s="136"/>
    </row>
    <row r="354" spans="2:9" ht="15.75" customHeight="1">
      <c r="B354" s="139"/>
      <c r="C354" s="136"/>
      <c r="D354" s="136"/>
      <c r="E354" s="136"/>
      <c r="F354" s="136"/>
      <c r="G354" s="136"/>
      <c r="H354" s="136"/>
      <c r="I354" s="136"/>
    </row>
    <row r="355" spans="2:9" ht="15.75" customHeight="1">
      <c r="B355" s="139"/>
      <c r="C355" s="136"/>
      <c r="D355" s="136"/>
      <c r="E355" s="136"/>
      <c r="F355" s="136"/>
      <c r="G355" s="136"/>
      <c r="H355" s="136"/>
      <c r="I355" s="136"/>
    </row>
    <row r="356" spans="2:9" ht="15.75" customHeight="1">
      <c r="B356" s="139"/>
      <c r="C356" s="136"/>
      <c r="D356" s="136"/>
      <c r="E356" s="136"/>
      <c r="F356" s="136"/>
      <c r="G356" s="136"/>
      <c r="H356" s="136"/>
      <c r="I356" s="136"/>
    </row>
    <row r="357" spans="2:9" ht="15.75" customHeight="1">
      <c r="B357" s="139"/>
      <c r="C357" s="136"/>
      <c r="D357" s="136"/>
      <c r="E357" s="136"/>
      <c r="F357" s="136"/>
      <c r="G357" s="136"/>
      <c r="H357" s="136"/>
      <c r="I357" s="136"/>
    </row>
    <row r="358" spans="2:9" ht="15.75" customHeight="1">
      <c r="B358" s="139"/>
      <c r="C358" s="136"/>
      <c r="D358" s="136"/>
      <c r="E358" s="136"/>
      <c r="F358" s="136"/>
      <c r="G358" s="136"/>
      <c r="H358" s="136"/>
      <c r="I358" s="136"/>
    </row>
    <row r="359" spans="2:9" ht="15.75" customHeight="1">
      <c r="B359" s="139"/>
      <c r="C359" s="136"/>
      <c r="D359" s="136"/>
      <c r="E359" s="136"/>
      <c r="F359" s="136"/>
      <c r="G359" s="136"/>
      <c r="H359" s="136"/>
      <c r="I359" s="136"/>
    </row>
    <row r="360" spans="2:9" ht="15.75" customHeight="1">
      <c r="B360" s="139"/>
      <c r="C360" s="136"/>
      <c r="D360" s="136"/>
      <c r="E360" s="136"/>
      <c r="F360" s="136"/>
      <c r="G360" s="136"/>
      <c r="H360" s="136"/>
      <c r="I360" s="136"/>
    </row>
    <row r="361" spans="2:9" ht="15.75" customHeight="1">
      <c r="B361" s="139"/>
      <c r="C361" s="136"/>
      <c r="D361" s="136"/>
      <c r="E361" s="136"/>
      <c r="F361" s="136"/>
      <c r="G361" s="136"/>
      <c r="H361" s="136"/>
      <c r="I361" s="136"/>
    </row>
    <row r="362" spans="2:9" ht="15.75" customHeight="1">
      <c r="B362" s="139"/>
      <c r="C362" s="136"/>
      <c r="D362" s="136"/>
      <c r="E362" s="136"/>
      <c r="F362" s="136"/>
      <c r="G362" s="136"/>
      <c r="H362" s="136"/>
      <c r="I362" s="136"/>
    </row>
    <row r="363" spans="2:9" ht="15.75" customHeight="1">
      <c r="B363" s="139"/>
      <c r="C363" s="136"/>
      <c r="D363" s="136"/>
      <c r="E363" s="136"/>
      <c r="F363" s="136"/>
      <c r="G363" s="136"/>
      <c r="H363" s="136"/>
      <c r="I363" s="136"/>
    </row>
    <row r="364" spans="2:9" ht="15.75" customHeight="1">
      <c r="B364" s="139"/>
      <c r="C364" s="136"/>
      <c r="D364" s="136"/>
      <c r="E364" s="136"/>
      <c r="F364" s="136"/>
      <c r="G364" s="136"/>
      <c r="H364" s="136"/>
      <c r="I364" s="136"/>
    </row>
    <row r="365" spans="2:9" ht="15.75" customHeight="1">
      <c r="B365" s="139"/>
      <c r="C365" s="136"/>
      <c r="D365" s="136"/>
      <c r="E365" s="136"/>
      <c r="F365" s="136"/>
      <c r="G365" s="136"/>
      <c r="H365" s="136"/>
      <c r="I365" s="136"/>
    </row>
    <row r="366" spans="2:9" ht="15.75" customHeight="1">
      <c r="B366" s="139"/>
      <c r="C366" s="136"/>
      <c r="D366" s="136"/>
      <c r="E366" s="136"/>
      <c r="F366" s="136"/>
      <c r="G366" s="136"/>
      <c r="H366" s="136"/>
      <c r="I366" s="136"/>
    </row>
    <row r="367" spans="2:9" ht="15.75" customHeight="1">
      <c r="B367" s="139"/>
      <c r="C367" s="136"/>
      <c r="D367" s="136"/>
      <c r="E367" s="136"/>
      <c r="F367" s="136"/>
      <c r="G367" s="136"/>
      <c r="H367" s="136"/>
      <c r="I367" s="136"/>
    </row>
    <row r="368" spans="2:9" ht="15.75" customHeight="1">
      <c r="B368" s="139"/>
      <c r="C368" s="136"/>
      <c r="D368" s="136"/>
      <c r="E368" s="136"/>
      <c r="F368" s="136"/>
      <c r="G368" s="136"/>
      <c r="H368" s="136"/>
      <c r="I368" s="136"/>
    </row>
    <row r="369" spans="2:9" ht="15.75" customHeight="1">
      <c r="B369" s="139"/>
      <c r="C369" s="136"/>
      <c r="D369" s="136"/>
      <c r="E369" s="136"/>
      <c r="F369" s="136"/>
      <c r="G369" s="136"/>
      <c r="H369" s="136"/>
      <c r="I369" s="136"/>
    </row>
    <row r="370" spans="2:9" ht="15.75" customHeight="1">
      <c r="B370" s="139"/>
      <c r="C370" s="136"/>
      <c r="D370" s="136"/>
      <c r="E370" s="136"/>
      <c r="F370" s="136"/>
      <c r="G370" s="136"/>
      <c r="H370" s="136"/>
      <c r="I370" s="136"/>
    </row>
    <row r="371" spans="2:9" ht="15.75" customHeight="1">
      <c r="B371" s="139"/>
      <c r="C371" s="136"/>
      <c r="D371" s="136"/>
      <c r="E371" s="136"/>
      <c r="F371" s="136"/>
      <c r="G371" s="136"/>
      <c r="H371" s="136"/>
      <c r="I371" s="136"/>
    </row>
    <row r="372" spans="2:9" ht="15.75" customHeight="1">
      <c r="B372" s="139"/>
      <c r="C372" s="136"/>
      <c r="D372" s="136"/>
      <c r="E372" s="136"/>
      <c r="F372" s="136"/>
      <c r="G372" s="136"/>
      <c r="H372" s="136"/>
      <c r="I372" s="136"/>
    </row>
    <row r="373" spans="2:9" ht="15.75" customHeight="1">
      <c r="B373" s="139"/>
      <c r="C373" s="136"/>
      <c r="D373" s="136"/>
      <c r="E373" s="136"/>
      <c r="F373" s="136"/>
      <c r="G373" s="136"/>
      <c r="H373" s="136"/>
      <c r="I373" s="136"/>
    </row>
    <row r="374" spans="2:9" ht="15.75" customHeight="1">
      <c r="B374" s="139"/>
      <c r="C374" s="136"/>
      <c r="D374" s="136"/>
      <c r="E374" s="136"/>
      <c r="F374" s="136"/>
      <c r="G374" s="136"/>
      <c r="H374" s="136"/>
      <c r="I374" s="136"/>
    </row>
    <row r="375" spans="2:9" ht="15.75" customHeight="1">
      <c r="B375" s="139"/>
      <c r="C375" s="136"/>
      <c r="D375" s="136"/>
      <c r="E375" s="136"/>
      <c r="F375" s="136"/>
      <c r="G375" s="136"/>
      <c r="H375" s="136"/>
      <c r="I375" s="136"/>
    </row>
    <row r="376" spans="2:9" ht="15.75" customHeight="1">
      <c r="B376" s="139"/>
      <c r="C376" s="136"/>
      <c r="D376" s="136"/>
      <c r="E376" s="136"/>
      <c r="F376" s="136"/>
      <c r="G376" s="136"/>
      <c r="H376" s="136"/>
      <c r="I376" s="136"/>
    </row>
    <row r="377" spans="2:9" ht="15.75" customHeight="1">
      <c r="B377" s="139"/>
      <c r="C377" s="136"/>
      <c r="D377" s="136"/>
      <c r="E377" s="136"/>
      <c r="F377" s="136"/>
      <c r="G377" s="136"/>
      <c r="H377" s="136"/>
      <c r="I377" s="136"/>
    </row>
    <row r="378" spans="2:9" ht="15.75" customHeight="1">
      <c r="B378" s="139"/>
      <c r="C378" s="136"/>
      <c r="D378" s="136"/>
      <c r="E378" s="136"/>
      <c r="F378" s="136"/>
      <c r="G378" s="136"/>
      <c r="H378" s="136"/>
      <c r="I378" s="136"/>
    </row>
    <row r="379" spans="2:9" ht="15.75" customHeight="1">
      <c r="B379" s="139"/>
      <c r="C379" s="136"/>
      <c r="D379" s="136"/>
      <c r="E379" s="136"/>
      <c r="F379" s="136"/>
      <c r="G379" s="136"/>
      <c r="H379" s="136"/>
      <c r="I379" s="136"/>
    </row>
    <row r="380" spans="2:9" ht="15.75" customHeight="1">
      <c r="B380" s="139"/>
      <c r="C380" s="136"/>
      <c r="D380" s="136"/>
      <c r="E380" s="136"/>
      <c r="F380" s="136"/>
      <c r="G380" s="136"/>
      <c r="H380" s="136"/>
      <c r="I380" s="136"/>
    </row>
    <row r="381" spans="2:9" ht="15.75" customHeight="1">
      <c r="B381" s="139"/>
      <c r="C381" s="136"/>
      <c r="D381" s="136"/>
      <c r="E381" s="136"/>
      <c r="F381" s="136"/>
      <c r="G381" s="136"/>
      <c r="H381" s="136"/>
      <c r="I381" s="136"/>
    </row>
    <row r="382" spans="2:9" ht="15.75" customHeight="1">
      <c r="B382" s="139"/>
      <c r="C382" s="136"/>
      <c r="D382" s="136"/>
      <c r="E382" s="136"/>
      <c r="F382" s="136"/>
      <c r="G382" s="136"/>
      <c r="H382" s="136"/>
      <c r="I382" s="136"/>
    </row>
    <row r="383" spans="2:9" ht="15.75" customHeight="1">
      <c r="B383" s="139"/>
      <c r="C383" s="136"/>
      <c r="D383" s="136"/>
      <c r="E383" s="136"/>
      <c r="F383" s="136"/>
      <c r="G383" s="136"/>
      <c r="H383" s="136"/>
      <c r="I383" s="136"/>
    </row>
    <row r="384" spans="2:9" ht="15.75" customHeight="1">
      <c r="B384" s="139"/>
      <c r="C384" s="136"/>
      <c r="D384" s="136"/>
      <c r="E384" s="136"/>
      <c r="F384" s="136"/>
      <c r="G384" s="136"/>
      <c r="H384" s="136"/>
      <c r="I384" s="136"/>
    </row>
    <row r="385" spans="2:9" ht="15.75" customHeight="1">
      <c r="B385" s="139"/>
      <c r="C385" s="136"/>
      <c r="D385" s="136"/>
      <c r="E385" s="136"/>
      <c r="F385" s="136"/>
      <c r="G385" s="136"/>
      <c r="H385" s="136"/>
      <c r="I385" s="136"/>
    </row>
    <row r="386" spans="2:9" ht="15.75" customHeight="1">
      <c r="B386" s="139"/>
      <c r="C386" s="136"/>
      <c r="D386" s="136"/>
      <c r="E386" s="136"/>
      <c r="F386" s="136"/>
      <c r="G386" s="136"/>
      <c r="H386" s="136"/>
      <c r="I386" s="136"/>
    </row>
    <row r="387" spans="2:9" ht="15.75" customHeight="1">
      <c r="B387" s="139"/>
      <c r="C387" s="136"/>
      <c r="D387" s="136"/>
      <c r="E387" s="136"/>
      <c r="F387" s="136"/>
      <c r="G387" s="136"/>
      <c r="H387" s="136"/>
      <c r="I387" s="136"/>
    </row>
    <row r="388" spans="2:9" ht="15.75" customHeight="1">
      <c r="B388" s="139"/>
      <c r="C388" s="136"/>
      <c r="D388" s="136"/>
      <c r="E388" s="136"/>
      <c r="F388" s="136"/>
      <c r="G388" s="136"/>
      <c r="H388" s="136"/>
      <c r="I388" s="136"/>
    </row>
    <row r="389" spans="2:9" ht="15.75" customHeight="1">
      <c r="B389" s="139"/>
      <c r="C389" s="136"/>
      <c r="D389" s="136"/>
      <c r="E389" s="136"/>
      <c r="F389" s="136"/>
      <c r="G389" s="136"/>
      <c r="H389" s="136"/>
      <c r="I389" s="136"/>
    </row>
    <row r="390" spans="2:9" ht="15.75" customHeight="1">
      <c r="B390" s="139"/>
      <c r="C390" s="136"/>
      <c r="D390" s="136"/>
      <c r="E390" s="136"/>
      <c r="F390" s="136"/>
      <c r="G390" s="136"/>
      <c r="H390" s="136"/>
      <c r="I390" s="136"/>
    </row>
    <row r="391" spans="2:9" ht="15.75" customHeight="1">
      <c r="B391" s="139"/>
      <c r="C391" s="136"/>
      <c r="D391" s="136"/>
      <c r="E391" s="136"/>
      <c r="F391" s="136"/>
      <c r="G391" s="136"/>
      <c r="H391" s="136"/>
      <c r="I391" s="136"/>
    </row>
    <row r="392" spans="2:9" ht="15.75" customHeight="1">
      <c r="B392" s="139"/>
      <c r="C392" s="136"/>
      <c r="D392" s="136"/>
      <c r="E392" s="136"/>
      <c r="F392" s="136"/>
      <c r="G392" s="136"/>
      <c r="H392" s="136"/>
      <c r="I392" s="136"/>
    </row>
    <row r="393" spans="2:9" ht="15.75" customHeight="1">
      <c r="B393" s="139"/>
      <c r="C393" s="136"/>
      <c r="D393" s="136"/>
      <c r="E393" s="136"/>
      <c r="F393" s="136"/>
      <c r="G393" s="136"/>
      <c r="H393" s="136"/>
      <c r="I393" s="136"/>
    </row>
    <row r="394" spans="2:9" ht="15.75" customHeight="1">
      <c r="B394" s="139"/>
      <c r="C394" s="136"/>
      <c r="D394" s="136"/>
      <c r="E394" s="136"/>
      <c r="F394" s="136"/>
      <c r="G394" s="136"/>
      <c r="H394" s="136"/>
      <c r="I394" s="136"/>
    </row>
    <row r="395" spans="2:9" ht="15.75" customHeight="1">
      <c r="B395" s="139"/>
      <c r="C395" s="136"/>
      <c r="D395" s="136"/>
      <c r="E395" s="136"/>
      <c r="F395" s="136"/>
      <c r="G395" s="136"/>
      <c r="H395" s="136"/>
      <c r="I395" s="136"/>
    </row>
    <row r="396" spans="2:9" ht="15.75" customHeight="1">
      <c r="B396" s="139"/>
      <c r="C396" s="136"/>
      <c r="D396" s="136"/>
      <c r="E396" s="136"/>
      <c r="F396" s="136"/>
      <c r="G396" s="136"/>
      <c r="H396" s="136"/>
      <c r="I396" s="136"/>
    </row>
    <row r="397" spans="2:9" ht="15.75" customHeight="1">
      <c r="B397" s="139"/>
      <c r="C397" s="136"/>
      <c r="D397" s="136"/>
      <c r="E397" s="136"/>
      <c r="F397" s="136"/>
      <c r="G397" s="136"/>
      <c r="H397" s="136"/>
      <c r="I397" s="136"/>
    </row>
    <row r="398" spans="2:9" ht="15.75" customHeight="1">
      <c r="B398" s="139"/>
      <c r="C398" s="136"/>
      <c r="D398" s="136"/>
      <c r="E398" s="136"/>
      <c r="F398" s="136"/>
      <c r="G398" s="136"/>
      <c r="H398" s="136"/>
      <c r="I398" s="136"/>
    </row>
    <row r="399" spans="2:9" ht="15.75" customHeight="1">
      <c r="B399" s="139"/>
      <c r="C399" s="136"/>
      <c r="D399" s="136"/>
      <c r="E399" s="136"/>
      <c r="F399" s="136"/>
      <c r="G399" s="136"/>
      <c r="H399" s="136"/>
      <c r="I399" s="136"/>
    </row>
    <row r="400" spans="2:9" ht="15.75" customHeight="1">
      <c r="B400" s="139"/>
      <c r="C400" s="136"/>
      <c r="D400" s="136"/>
      <c r="E400" s="136"/>
      <c r="F400" s="136"/>
      <c r="G400" s="136"/>
      <c r="H400" s="136"/>
      <c r="I400" s="136"/>
    </row>
    <row r="401" spans="2:9" ht="15.75" customHeight="1">
      <c r="B401" s="139"/>
      <c r="C401" s="136"/>
      <c r="D401" s="136"/>
      <c r="E401" s="136"/>
      <c r="F401" s="136"/>
      <c r="G401" s="136"/>
      <c r="H401" s="136"/>
      <c r="I401" s="136"/>
    </row>
    <row r="402" spans="2:9" ht="15.75" customHeight="1">
      <c r="B402" s="139"/>
      <c r="C402" s="136"/>
      <c r="D402" s="136"/>
      <c r="E402" s="136"/>
      <c r="F402" s="136"/>
      <c r="G402" s="136"/>
      <c r="H402" s="136"/>
      <c r="I402" s="136"/>
    </row>
    <row r="403" spans="2:9" ht="15.75" customHeight="1">
      <c r="B403" s="139"/>
      <c r="C403" s="136"/>
      <c r="D403" s="136"/>
      <c r="E403" s="136"/>
      <c r="F403" s="136"/>
      <c r="G403" s="136"/>
      <c r="H403" s="136"/>
      <c r="I403" s="136"/>
    </row>
    <row r="404" spans="2:9" ht="15.75" customHeight="1">
      <c r="B404" s="139"/>
      <c r="C404" s="136"/>
      <c r="D404" s="136"/>
      <c r="E404" s="136"/>
      <c r="F404" s="136"/>
      <c r="G404" s="136"/>
      <c r="H404" s="136"/>
      <c r="I404" s="136"/>
    </row>
    <row r="405" spans="2:9" ht="15.75" customHeight="1">
      <c r="B405" s="139"/>
      <c r="C405" s="136"/>
      <c r="D405" s="136"/>
      <c r="E405" s="136"/>
      <c r="F405" s="136"/>
      <c r="G405" s="136"/>
      <c r="H405" s="136"/>
      <c r="I405" s="136"/>
    </row>
    <row r="406" spans="2:9" ht="15.75" customHeight="1">
      <c r="B406" s="139"/>
      <c r="C406" s="136"/>
      <c r="D406" s="136"/>
      <c r="E406" s="136"/>
      <c r="F406" s="136"/>
      <c r="G406" s="136"/>
      <c r="H406" s="136"/>
      <c r="I406" s="136"/>
    </row>
    <row r="407" spans="2:9" ht="15.75" customHeight="1">
      <c r="B407" s="139"/>
      <c r="C407" s="136"/>
      <c r="D407" s="136"/>
      <c r="E407" s="136"/>
      <c r="F407" s="136"/>
      <c r="G407" s="136"/>
      <c r="H407" s="136"/>
      <c r="I407" s="136"/>
    </row>
    <row r="408" spans="2:9" ht="15.75" customHeight="1">
      <c r="B408" s="139"/>
      <c r="C408" s="136"/>
      <c r="D408" s="136"/>
      <c r="E408" s="136"/>
      <c r="F408" s="136"/>
      <c r="G408" s="136"/>
      <c r="H408" s="136"/>
      <c r="I408" s="136"/>
    </row>
    <row r="409" spans="2:9" ht="15.75" customHeight="1">
      <c r="B409" s="139"/>
      <c r="C409" s="136"/>
      <c r="D409" s="136"/>
      <c r="E409" s="136"/>
      <c r="F409" s="136"/>
      <c r="G409" s="136"/>
      <c r="H409" s="136"/>
      <c r="I409" s="136"/>
    </row>
    <row r="410" spans="2:9" ht="15.75" customHeight="1">
      <c r="B410" s="139"/>
      <c r="C410" s="136"/>
      <c r="D410" s="136"/>
      <c r="E410" s="136"/>
      <c r="F410" s="136"/>
      <c r="G410" s="136"/>
      <c r="H410" s="136"/>
      <c r="I410" s="136"/>
    </row>
    <row r="411" spans="2:9" ht="15.75" customHeight="1">
      <c r="B411" s="139"/>
      <c r="C411" s="136"/>
      <c r="D411" s="136"/>
      <c r="E411" s="136"/>
      <c r="F411" s="136"/>
      <c r="G411" s="136"/>
      <c r="H411" s="136"/>
      <c r="I411" s="136"/>
    </row>
    <row r="412" spans="2:9" ht="15.75" customHeight="1">
      <c r="B412" s="139"/>
      <c r="C412" s="136"/>
      <c r="D412" s="136"/>
      <c r="E412" s="136"/>
      <c r="F412" s="136"/>
      <c r="G412" s="136"/>
      <c r="H412" s="136"/>
      <c r="I412" s="136"/>
    </row>
    <row r="413" spans="1:10" ht="18" customHeight="1">
      <c r="A413" s="253"/>
      <c r="B413" s="253"/>
      <c r="C413" s="253"/>
      <c r="D413" s="253"/>
      <c r="E413" s="253"/>
      <c r="F413" s="253"/>
      <c r="G413" s="253"/>
      <c r="H413" s="253"/>
      <c r="I413" s="253"/>
      <c r="J413" s="253"/>
    </row>
    <row r="414" spans="1:10" s="151" customFormat="1" ht="18">
      <c r="A414" s="254"/>
      <c r="B414" s="253"/>
      <c r="C414" s="253"/>
      <c r="D414" s="253"/>
      <c r="E414" s="253"/>
      <c r="F414" s="253"/>
      <c r="G414" s="253"/>
      <c r="H414" s="253"/>
      <c r="I414" s="253"/>
      <c r="J414" s="131"/>
    </row>
    <row r="415" spans="1:10" s="151" customFormat="1" ht="18">
      <c r="A415" s="254"/>
      <c r="B415" s="215"/>
      <c r="C415" s="156"/>
      <c r="D415" s="156"/>
      <c r="E415" s="156"/>
      <c r="F415" s="156"/>
      <c r="G415" s="156"/>
      <c r="H415" s="156"/>
      <c r="I415" s="156"/>
      <c r="J415" s="156"/>
    </row>
    <row r="416" spans="1:10" s="151" customFormat="1" ht="18">
      <c r="A416" s="254"/>
      <c r="B416" s="215"/>
      <c r="C416" s="156"/>
      <c r="D416" s="156"/>
      <c r="E416" s="156"/>
      <c r="F416" s="156"/>
      <c r="G416" s="156"/>
      <c r="H416" s="156"/>
      <c r="I416" s="156"/>
      <c r="J416" s="156"/>
    </row>
    <row r="417" spans="1:10" s="151" customFormat="1" ht="18">
      <c r="A417" s="254"/>
      <c r="B417" s="215"/>
      <c r="C417" s="156"/>
      <c r="D417" s="156"/>
      <c r="E417" s="156"/>
      <c r="F417" s="156"/>
      <c r="G417" s="156"/>
      <c r="H417" s="156"/>
      <c r="I417" s="156"/>
      <c r="J417" s="156"/>
    </row>
    <row r="418" spans="1:10" s="151" customFormat="1" ht="18">
      <c r="A418" s="254"/>
      <c r="B418" s="215"/>
      <c r="C418" s="156"/>
      <c r="D418" s="156"/>
      <c r="E418" s="156"/>
      <c r="F418" s="156"/>
      <c r="G418" s="156"/>
      <c r="H418" s="156"/>
      <c r="I418" s="156"/>
      <c r="J418" s="156"/>
    </row>
    <row r="419" spans="1:10" s="151" customFormat="1" ht="18">
      <c r="A419" s="254"/>
      <c r="B419" s="215"/>
      <c r="C419" s="156"/>
      <c r="D419" s="156"/>
      <c r="E419" s="156"/>
      <c r="F419" s="156"/>
      <c r="G419" s="156"/>
      <c r="H419" s="156"/>
      <c r="I419" s="156"/>
      <c r="J419" s="156"/>
    </row>
    <row r="420" spans="1:10" s="151" customFormat="1" ht="18">
      <c r="A420" s="254"/>
      <c r="B420" s="215"/>
      <c r="C420" s="156"/>
      <c r="D420" s="156"/>
      <c r="E420" s="156"/>
      <c r="F420" s="156"/>
      <c r="G420" s="156"/>
      <c r="H420" s="156"/>
      <c r="I420" s="156"/>
      <c r="J420" s="156"/>
    </row>
    <row r="421" spans="1:10" s="151" customFormat="1" ht="18">
      <c r="A421" s="254"/>
      <c r="B421" s="215"/>
      <c r="C421" s="156"/>
      <c r="D421" s="156"/>
      <c r="E421" s="156"/>
      <c r="F421" s="156"/>
      <c r="G421" s="156"/>
      <c r="H421" s="156"/>
      <c r="I421" s="156"/>
      <c r="J421" s="156"/>
    </row>
    <row r="422" spans="1:10" s="151" customFormat="1" ht="18">
      <c r="A422" s="254"/>
      <c r="B422" s="215"/>
      <c r="C422" s="156"/>
      <c r="D422" s="156"/>
      <c r="E422" s="156"/>
      <c r="F422" s="156"/>
      <c r="G422" s="156"/>
      <c r="H422" s="156"/>
      <c r="I422" s="156"/>
      <c r="J422" s="156"/>
    </row>
    <row r="423" spans="1:10" s="151" customFormat="1" ht="18">
      <c r="A423" s="254"/>
      <c r="B423" s="215"/>
      <c r="C423" s="156"/>
      <c r="D423" s="156"/>
      <c r="E423" s="156"/>
      <c r="F423" s="156"/>
      <c r="G423" s="156"/>
      <c r="H423" s="156"/>
      <c r="I423" s="156"/>
      <c r="J423" s="156"/>
    </row>
    <row r="424" spans="1:10" s="151" customFormat="1" ht="18">
      <c r="A424" s="254"/>
      <c r="B424" s="215"/>
      <c r="C424" s="156"/>
      <c r="D424" s="156"/>
      <c r="E424" s="156"/>
      <c r="F424" s="156"/>
      <c r="G424" s="156"/>
      <c r="H424" s="156"/>
      <c r="I424" s="156"/>
      <c r="J424" s="156"/>
    </row>
    <row r="425" spans="1:10" s="151" customFormat="1" ht="18">
      <c r="A425" s="254"/>
      <c r="B425" s="215"/>
      <c r="C425" s="156"/>
      <c r="D425" s="156"/>
      <c r="E425" s="156"/>
      <c r="F425" s="156"/>
      <c r="G425" s="156"/>
      <c r="H425" s="156"/>
      <c r="I425" s="156"/>
      <c r="J425" s="156"/>
    </row>
    <row r="426" spans="1:10" s="151" customFormat="1" ht="18">
      <c r="A426" s="254"/>
      <c r="B426" s="215"/>
      <c r="C426" s="156"/>
      <c r="D426" s="156"/>
      <c r="E426" s="156"/>
      <c r="F426" s="156"/>
      <c r="G426" s="156"/>
      <c r="H426" s="156"/>
      <c r="I426" s="156"/>
      <c r="J426" s="156"/>
    </row>
    <row r="427" spans="1:10" s="151" customFormat="1" ht="18">
      <c r="A427" s="254"/>
      <c r="B427" s="215"/>
      <c r="C427" s="156"/>
      <c r="D427" s="156"/>
      <c r="E427" s="156"/>
      <c r="F427" s="156"/>
      <c r="G427" s="156"/>
      <c r="H427" s="156"/>
      <c r="I427" s="156"/>
      <c r="J427" s="156"/>
    </row>
    <row r="428" spans="1:10" s="151" customFormat="1" ht="18">
      <c r="A428" s="254"/>
      <c r="B428" s="215"/>
      <c r="C428" s="156"/>
      <c r="D428" s="156"/>
      <c r="E428" s="156"/>
      <c r="F428" s="156"/>
      <c r="G428" s="156"/>
      <c r="H428" s="156"/>
      <c r="I428" s="156"/>
      <c r="J428" s="156"/>
    </row>
    <row r="429" spans="1:10" s="151" customFormat="1" ht="18">
      <c r="A429" s="254"/>
      <c r="B429" s="215"/>
      <c r="C429" s="156"/>
      <c r="D429" s="156"/>
      <c r="E429" s="156"/>
      <c r="F429" s="156"/>
      <c r="G429" s="156"/>
      <c r="H429" s="156"/>
      <c r="I429" s="156"/>
      <c r="J429" s="156"/>
    </row>
    <row r="430" spans="1:10" s="151" customFormat="1" ht="18">
      <c r="A430" s="254"/>
      <c r="B430" s="215"/>
      <c r="C430" s="156"/>
      <c r="D430" s="156"/>
      <c r="E430" s="156"/>
      <c r="F430" s="156"/>
      <c r="G430" s="156"/>
      <c r="H430" s="156"/>
      <c r="I430" s="156"/>
      <c r="J430" s="156"/>
    </row>
    <row r="431" spans="1:10" s="151" customFormat="1" ht="18">
      <c r="A431" s="254"/>
      <c r="B431" s="215"/>
      <c r="C431" s="156"/>
      <c r="D431" s="156"/>
      <c r="E431" s="156"/>
      <c r="F431" s="156"/>
      <c r="G431" s="156"/>
      <c r="H431" s="156"/>
      <c r="I431" s="156"/>
      <c r="J431" s="156"/>
    </row>
    <row r="432" spans="1:10" s="151" customFormat="1" ht="18">
      <c r="A432" s="254"/>
      <c r="B432" s="215"/>
      <c r="C432" s="156"/>
      <c r="D432" s="156"/>
      <c r="E432" s="156"/>
      <c r="F432" s="156"/>
      <c r="G432" s="156"/>
      <c r="H432" s="156"/>
      <c r="I432" s="156"/>
      <c r="J432" s="156"/>
    </row>
    <row r="433" spans="1:10" s="151" customFormat="1" ht="18">
      <c r="A433" s="254"/>
      <c r="B433" s="215"/>
      <c r="C433" s="156"/>
      <c r="D433" s="156"/>
      <c r="E433" s="156"/>
      <c r="F433" s="156"/>
      <c r="G433" s="156"/>
      <c r="H433" s="156"/>
      <c r="I433" s="156"/>
      <c r="J433" s="156"/>
    </row>
    <row r="434" spans="1:10" s="151" customFormat="1" ht="18">
      <c r="A434" s="254"/>
      <c r="B434" s="215"/>
      <c r="C434" s="156"/>
      <c r="D434" s="156"/>
      <c r="E434" s="156"/>
      <c r="F434" s="156"/>
      <c r="G434" s="156"/>
      <c r="H434" s="156"/>
      <c r="I434" s="156"/>
      <c r="J434" s="156"/>
    </row>
    <row r="435" spans="1:10" s="151" customFormat="1" ht="18">
      <c r="A435" s="254"/>
      <c r="B435" s="215"/>
      <c r="C435" s="156"/>
      <c r="D435" s="156"/>
      <c r="E435" s="156"/>
      <c r="F435" s="156"/>
      <c r="G435" s="156"/>
      <c r="H435" s="156"/>
      <c r="I435" s="156"/>
      <c r="J435" s="156"/>
    </row>
    <row r="436" spans="1:10" s="151" customFormat="1" ht="18">
      <c r="A436" s="254"/>
      <c r="B436" s="215"/>
      <c r="C436" s="156"/>
      <c r="D436" s="156"/>
      <c r="E436" s="156"/>
      <c r="F436" s="156"/>
      <c r="G436" s="156"/>
      <c r="H436" s="156"/>
      <c r="I436" s="156"/>
      <c r="J436" s="156"/>
    </row>
    <row r="437" spans="1:10" s="151" customFormat="1" ht="18">
      <c r="A437" s="254"/>
      <c r="B437" s="215"/>
      <c r="C437" s="156"/>
      <c r="D437" s="156"/>
      <c r="E437" s="156"/>
      <c r="F437" s="156"/>
      <c r="G437" s="156"/>
      <c r="H437" s="156"/>
      <c r="I437" s="156"/>
      <c r="J437" s="156"/>
    </row>
    <row r="438" spans="1:10" s="151" customFormat="1" ht="18">
      <c r="A438" s="254"/>
      <c r="B438" s="215"/>
      <c r="C438" s="156"/>
      <c r="D438" s="156"/>
      <c r="E438" s="156"/>
      <c r="F438" s="156"/>
      <c r="G438" s="156"/>
      <c r="H438" s="156"/>
      <c r="I438" s="156"/>
      <c r="J438" s="156"/>
    </row>
    <row r="439" spans="1:10" s="151" customFormat="1" ht="18">
      <c r="A439" s="254"/>
      <c r="B439" s="215"/>
      <c r="C439" s="156"/>
      <c r="D439" s="156"/>
      <c r="E439" s="156"/>
      <c r="F439" s="156"/>
      <c r="G439" s="156"/>
      <c r="H439" s="156"/>
      <c r="I439" s="156"/>
      <c r="J439" s="156"/>
    </row>
    <row r="440" spans="1:10" s="151" customFormat="1" ht="18">
      <c r="A440" s="254"/>
      <c r="B440" s="215"/>
      <c r="C440" s="156"/>
      <c r="D440" s="156"/>
      <c r="E440" s="156"/>
      <c r="F440" s="156"/>
      <c r="G440" s="156"/>
      <c r="H440" s="156"/>
      <c r="I440" s="156"/>
      <c r="J440" s="156"/>
    </row>
    <row r="441" spans="1:10" s="151" customFormat="1" ht="18">
      <c r="A441" s="254"/>
      <c r="B441" s="215"/>
      <c r="C441" s="156"/>
      <c r="D441" s="156"/>
      <c r="E441" s="156"/>
      <c r="F441" s="156"/>
      <c r="G441" s="156"/>
      <c r="H441" s="156"/>
      <c r="I441" s="156"/>
      <c r="J441" s="156"/>
    </row>
    <row r="442" spans="1:10" s="151" customFormat="1" ht="18">
      <c r="A442" s="254"/>
      <c r="B442" s="215"/>
      <c r="C442" s="156"/>
      <c r="D442" s="156"/>
      <c r="E442" s="156"/>
      <c r="F442" s="156"/>
      <c r="G442" s="156"/>
      <c r="H442" s="156"/>
      <c r="I442" s="156"/>
      <c r="J442" s="156"/>
    </row>
    <row r="443" spans="1:10" s="151" customFormat="1" ht="18">
      <c r="A443" s="254"/>
      <c r="B443" s="215"/>
      <c r="C443" s="156"/>
      <c r="D443" s="156"/>
      <c r="E443" s="156"/>
      <c r="F443" s="156"/>
      <c r="G443" s="156"/>
      <c r="H443" s="156"/>
      <c r="I443" s="156"/>
      <c r="J443" s="156"/>
    </row>
    <row r="444" spans="1:10" s="151" customFormat="1" ht="18">
      <c r="A444" s="254"/>
      <c r="B444" s="215"/>
      <c r="C444" s="156"/>
      <c r="D444" s="156"/>
      <c r="E444" s="156"/>
      <c r="F444" s="156"/>
      <c r="G444" s="156"/>
      <c r="H444" s="156"/>
      <c r="I444" s="156"/>
      <c r="J444" s="156"/>
    </row>
    <row r="445" spans="1:10" s="151" customFormat="1" ht="18">
      <c r="A445" s="254"/>
      <c r="B445" s="215"/>
      <c r="C445" s="156"/>
      <c r="D445" s="156"/>
      <c r="E445" s="156"/>
      <c r="F445" s="156"/>
      <c r="G445" s="156"/>
      <c r="H445" s="156"/>
      <c r="I445" s="156"/>
      <c r="J445" s="156"/>
    </row>
    <row r="446" spans="1:10" s="151" customFormat="1" ht="18">
      <c r="A446" s="254"/>
      <c r="B446" s="215"/>
      <c r="C446" s="156"/>
      <c r="D446" s="156"/>
      <c r="E446" s="156"/>
      <c r="F446" s="156"/>
      <c r="G446" s="156"/>
      <c r="H446" s="156"/>
      <c r="I446" s="156"/>
      <c r="J446" s="156"/>
    </row>
    <row r="447" spans="1:10" s="151" customFormat="1" ht="18">
      <c r="A447" s="254"/>
      <c r="B447" s="215"/>
      <c r="C447" s="156"/>
      <c r="D447" s="156"/>
      <c r="E447" s="156"/>
      <c r="F447" s="156"/>
      <c r="G447" s="156"/>
      <c r="H447" s="156"/>
      <c r="I447" s="156"/>
      <c r="J447" s="156"/>
    </row>
    <row r="448" spans="1:10" s="151" customFormat="1" ht="18">
      <c r="A448" s="254"/>
      <c r="B448" s="215"/>
      <c r="C448" s="156"/>
      <c r="D448" s="156"/>
      <c r="E448" s="156"/>
      <c r="F448" s="156"/>
      <c r="G448" s="156"/>
      <c r="H448" s="156"/>
      <c r="I448" s="156"/>
      <c r="J448" s="156"/>
    </row>
    <row r="449" spans="1:10" s="151" customFormat="1" ht="18">
      <c r="A449" s="254"/>
      <c r="B449" s="215"/>
      <c r="C449" s="156"/>
      <c r="D449" s="156"/>
      <c r="E449" s="156"/>
      <c r="F449" s="156"/>
      <c r="G449" s="156"/>
      <c r="H449" s="156"/>
      <c r="I449" s="156"/>
      <c r="J449" s="156"/>
    </row>
    <row r="450" spans="1:10" s="151" customFormat="1" ht="18">
      <c r="A450" s="254"/>
      <c r="B450" s="215"/>
      <c r="C450" s="156"/>
      <c r="D450" s="156"/>
      <c r="E450" s="156"/>
      <c r="F450" s="156"/>
      <c r="G450" s="156"/>
      <c r="H450" s="156"/>
      <c r="I450" s="156"/>
      <c r="J450" s="156"/>
    </row>
    <row r="451" spans="1:10" s="151" customFormat="1" ht="18">
      <c r="A451" s="254"/>
      <c r="B451" s="215"/>
      <c r="C451" s="156"/>
      <c r="D451" s="156"/>
      <c r="E451" s="156"/>
      <c r="F451" s="156"/>
      <c r="G451" s="156"/>
      <c r="H451" s="156"/>
      <c r="I451" s="156"/>
      <c r="J451" s="156"/>
    </row>
    <row r="452" spans="1:10" s="151" customFormat="1" ht="18">
      <c r="A452" s="254"/>
      <c r="B452" s="215"/>
      <c r="C452" s="156"/>
      <c r="D452" s="156"/>
      <c r="E452" s="156"/>
      <c r="F452" s="156"/>
      <c r="G452" s="156"/>
      <c r="H452" s="156"/>
      <c r="I452" s="156"/>
      <c r="J452" s="156"/>
    </row>
    <row r="453" spans="1:10" s="151" customFormat="1" ht="18">
      <c r="A453" s="254"/>
      <c r="B453" s="215"/>
      <c r="C453" s="156"/>
      <c r="D453" s="156"/>
      <c r="E453" s="156"/>
      <c r="F453" s="156"/>
      <c r="G453" s="156"/>
      <c r="H453" s="156"/>
      <c r="I453" s="156"/>
      <c r="J453" s="156"/>
    </row>
    <row r="454" spans="1:10" s="151" customFormat="1" ht="18">
      <c r="A454" s="254"/>
      <c r="B454" s="215"/>
      <c r="C454" s="156"/>
      <c r="D454" s="156"/>
      <c r="E454" s="156"/>
      <c r="F454" s="156"/>
      <c r="G454" s="156"/>
      <c r="H454" s="156"/>
      <c r="I454" s="156"/>
      <c r="J454" s="156"/>
    </row>
    <row r="455" spans="1:10" s="151" customFormat="1" ht="18">
      <c r="A455" s="254"/>
      <c r="B455" s="215"/>
      <c r="C455" s="156"/>
      <c r="D455" s="156"/>
      <c r="E455" s="156"/>
      <c r="F455" s="156"/>
      <c r="G455" s="156"/>
      <c r="H455" s="156"/>
      <c r="I455" s="156"/>
      <c r="J455" s="156"/>
    </row>
    <row r="456" spans="1:10" s="151" customFormat="1" ht="18">
      <c r="A456" s="254"/>
      <c r="B456" s="215"/>
      <c r="C456" s="156"/>
      <c r="D456" s="156"/>
      <c r="E456" s="156"/>
      <c r="F456" s="156"/>
      <c r="G456" s="156"/>
      <c r="H456" s="156"/>
      <c r="I456" s="156"/>
      <c r="J456" s="156"/>
    </row>
    <row r="457" spans="1:10" s="151" customFormat="1" ht="18">
      <c r="A457" s="254"/>
      <c r="B457" s="215"/>
      <c r="C457" s="156"/>
      <c r="D457" s="156"/>
      <c r="E457" s="156"/>
      <c r="F457" s="156"/>
      <c r="G457" s="156"/>
      <c r="H457" s="156"/>
      <c r="I457" s="156"/>
      <c r="J457" s="156"/>
    </row>
    <row r="458" spans="1:10" s="151" customFormat="1" ht="18">
      <c r="A458" s="254"/>
      <c r="B458" s="215"/>
      <c r="C458" s="156"/>
      <c r="D458" s="156"/>
      <c r="E458" s="156"/>
      <c r="F458" s="156"/>
      <c r="G458" s="156"/>
      <c r="H458" s="156"/>
      <c r="I458" s="156"/>
      <c r="J458" s="156"/>
    </row>
    <row r="459" spans="1:10" s="151" customFormat="1" ht="18">
      <c r="A459" s="254"/>
      <c r="B459" s="215"/>
      <c r="C459" s="156"/>
      <c r="D459" s="156"/>
      <c r="E459" s="156"/>
      <c r="F459" s="156"/>
      <c r="G459" s="156"/>
      <c r="H459" s="156"/>
      <c r="I459" s="156"/>
      <c r="J459" s="156"/>
    </row>
    <row r="460" spans="1:10" s="151" customFormat="1" ht="18">
      <c r="A460" s="254"/>
      <c r="B460" s="215"/>
      <c r="C460" s="156"/>
      <c r="D460" s="156"/>
      <c r="E460" s="156"/>
      <c r="F460" s="156"/>
      <c r="G460" s="156"/>
      <c r="H460" s="156"/>
      <c r="I460" s="156"/>
      <c r="J460" s="156"/>
    </row>
    <row r="461" spans="1:10" s="151" customFormat="1" ht="18">
      <c r="A461" s="254"/>
      <c r="B461" s="215"/>
      <c r="C461" s="156"/>
      <c r="D461" s="156"/>
      <c r="E461" s="156"/>
      <c r="F461" s="156"/>
      <c r="G461" s="156"/>
      <c r="H461" s="156"/>
      <c r="I461" s="156"/>
      <c r="J461" s="156"/>
    </row>
    <row r="462" spans="1:10" s="151" customFormat="1" ht="18">
      <c r="A462" s="254"/>
      <c r="B462" s="215"/>
      <c r="C462" s="156"/>
      <c r="D462" s="156"/>
      <c r="E462" s="156"/>
      <c r="F462" s="156"/>
      <c r="G462" s="156"/>
      <c r="H462" s="156"/>
      <c r="I462" s="156"/>
      <c r="J462" s="156"/>
    </row>
    <row r="463" spans="1:10" s="151" customFormat="1" ht="18">
      <c r="A463" s="156"/>
      <c r="B463" s="215"/>
      <c r="C463" s="156"/>
      <c r="D463" s="156"/>
      <c r="E463" s="156"/>
      <c r="F463" s="156"/>
      <c r="G463" s="156"/>
      <c r="H463" s="156"/>
      <c r="I463" s="156"/>
      <c r="J463" s="156"/>
    </row>
    <row r="464" spans="1:10" s="151" customFormat="1" ht="18">
      <c r="A464" s="156"/>
      <c r="B464" s="156"/>
      <c r="C464" s="156"/>
      <c r="D464" s="156"/>
      <c r="E464" s="156"/>
      <c r="F464" s="156"/>
      <c r="G464" s="156"/>
      <c r="H464" s="156"/>
      <c r="I464" s="156"/>
      <c r="J464" s="156"/>
    </row>
    <row r="465" spans="1:10" s="151" customFormat="1" ht="18">
      <c r="A465" s="156"/>
      <c r="B465" s="156"/>
      <c r="C465" s="156"/>
      <c r="D465" s="156"/>
      <c r="E465" s="156"/>
      <c r="F465" s="156"/>
      <c r="G465" s="156"/>
      <c r="H465" s="156"/>
      <c r="I465" s="156"/>
      <c r="J465" s="156"/>
    </row>
    <row r="466" spans="1:10" s="151" customFormat="1" ht="18">
      <c r="A466" s="156"/>
      <c r="B466" s="156"/>
      <c r="C466" s="156"/>
      <c r="D466" s="156"/>
      <c r="E466" s="156"/>
      <c r="F466" s="156"/>
      <c r="G466" s="156"/>
      <c r="H466" s="156"/>
      <c r="I466" s="156"/>
      <c r="J466" s="156"/>
    </row>
    <row r="467" spans="1:10" s="151" customFormat="1" ht="18">
      <c r="A467" s="254"/>
      <c r="B467" s="156"/>
      <c r="C467" s="156"/>
      <c r="D467" s="156"/>
      <c r="E467" s="156"/>
      <c r="F467" s="156"/>
      <c r="G467" s="156"/>
      <c r="H467" s="156"/>
      <c r="I467" s="156"/>
      <c r="J467" s="156"/>
    </row>
    <row r="468" spans="1:10" s="151" customFormat="1" ht="18">
      <c r="A468" s="156"/>
      <c r="B468" s="215"/>
      <c r="C468" s="156"/>
      <c r="D468" s="156"/>
      <c r="E468" s="156"/>
      <c r="F468" s="156"/>
      <c r="G468" s="156"/>
      <c r="H468" s="156"/>
      <c r="I468" s="156"/>
      <c r="J468" s="156"/>
    </row>
    <row r="469" spans="1:10" s="151" customFormat="1" ht="18">
      <c r="A469" s="156"/>
      <c r="B469" s="156"/>
      <c r="C469" s="156"/>
      <c r="D469" s="156"/>
      <c r="E469" s="156"/>
      <c r="F469" s="156"/>
      <c r="G469" s="156"/>
      <c r="H469" s="156"/>
      <c r="I469" s="156"/>
      <c r="J469" s="156"/>
    </row>
    <row r="470" spans="1:10" s="151" customFormat="1" ht="18">
      <c r="A470" s="156"/>
      <c r="B470" s="156"/>
      <c r="C470" s="156"/>
      <c r="D470" s="156"/>
      <c r="E470" s="156"/>
      <c r="F470" s="156"/>
      <c r="G470" s="156"/>
      <c r="H470" s="156"/>
      <c r="I470" s="156"/>
      <c r="J470" s="156"/>
    </row>
    <row r="471" spans="1:10" s="151" customFormat="1" ht="18">
      <c r="A471" s="156"/>
      <c r="B471" s="156"/>
      <c r="C471" s="156"/>
      <c r="D471" s="156"/>
      <c r="E471" s="156"/>
      <c r="F471" s="156"/>
      <c r="G471" s="156"/>
      <c r="H471" s="156"/>
      <c r="I471" s="258"/>
      <c r="J471" s="258"/>
    </row>
    <row r="472" spans="1:10" s="151" customFormat="1" ht="18">
      <c r="A472" s="156"/>
      <c r="B472" s="156"/>
      <c r="C472" s="156"/>
      <c r="D472" s="156"/>
      <c r="E472" s="156"/>
      <c r="F472" s="156"/>
      <c r="G472" s="156"/>
      <c r="H472" s="156"/>
      <c r="I472" s="156"/>
      <c r="J472" s="258"/>
    </row>
    <row r="473" spans="1:10" s="151" customFormat="1" ht="18">
      <c r="A473" s="156"/>
      <c r="B473" s="156"/>
      <c r="C473" s="215"/>
      <c r="D473" s="156"/>
      <c r="E473" s="156"/>
      <c r="F473" s="156"/>
      <c r="G473" s="156"/>
      <c r="H473" s="156"/>
      <c r="I473" s="156"/>
      <c r="J473" s="156"/>
    </row>
    <row r="474" spans="1:10" s="151" customFormat="1" ht="18">
      <c r="A474" s="156"/>
      <c r="B474" s="156"/>
      <c r="C474" s="254"/>
      <c r="D474" s="156"/>
      <c r="E474" s="156"/>
      <c r="F474" s="156"/>
      <c r="G474" s="156"/>
      <c r="H474" s="156"/>
      <c r="I474" s="111"/>
      <c r="J474" s="111"/>
    </row>
    <row r="475" spans="1:10" s="151" customFormat="1" ht="18">
      <c r="A475" s="156"/>
      <c r="B475" s="156"/>
      <c r="C475" s="156"/>
      <c r="D475" s="156"/>
      <c r="E475" s="156"/>
      <c r="F475" s="156"/>
      <c r="G475" s="156"/>
      <c r="H475" s="156"/>
      <c r="I475" s="111"/>
      <c r="J475" s="111"/>
    </row>
    <row r="476" spans="1:10" s="151" customFormat="1" ht="18">
      <c r="A476" s="156"/>
      <c r="B476" s="156"/>
      <c r="C476" s="156"/>
      <c r="D476" s="156"/>
      <c r="E476" s="156"/>
      <c r="F476" s="156"/>
      <c r="G476" s="156"/>
      <c r="H476" s="156"/>
      <c r="I476" s="111"/>
      <c r="J476" s="111"/>
    </row>
    <row r="477" spans="1:10" s="151" customFormat="1" ht="18">
      <c r="A477" s="156"/>
      <c r="B477" s="156"/>
      <c r="C477" s="156"/>
      <c r="D477" s="156"/>
      <c r="E477" s="156"/>
      <c r="F477" s="156"/>
      <c r="G477" s="156"/>
      <c r="H477" s="156"/>
      <c r="I477" s="111"/>
      <c r="J477" s="111"/>
    </row>
    <row r="478" spans="1:10" s="151" customFormat="1" ht="18">
      <c r="A478" s="156"/>
      <c r="B478" s="156"/>
      <c r="C478" s="156"/>
      <c r="D478" s="156"/>
      <c r="E478" s="156"/>
      <c r="F478" s="156"/>
      <c r="G478" s="156"/>
      <c r="H478" s="156"/>
      <c r="I478" s="156"/>
      <c r="J478" s="111"/>
    </row>
    <row r="479" spans="1:10" s="151" customFormat="1" ht="18">
      <c r="A479" s="156"/>
      <c r="B479" s="156"/>
      <c r="C479" s="254"/>
      <c r="D479" s="156"/>
      <c r="E479" s="156"/>
      <c r="F479" s="156"/>
      <c r="G479" s="156"/>
      <c r="H479" s="156"/>
      <c r="I479" s="111"/>
      <c r="J479" s="156"/>
    </row>
    <row r="480" spans="1:10" s="151" customFormat="1" ht="18">
      <c r="A480" s="156"/>
      <c r="B480" s="156"/>
      <c r="C480" s="156"/>
      <c r="D480" s="156"/>
      <c r="E480" s="156"/>
      <c r="F480" s="156"/>
      <c r="G480" s="156"/>
      <c r="H480" s="156"/>
      <c r="I480" s="111"/>
      <c r="J480" s="111"/>
    </row>
    <row r="481" spans="1:10" s="151" customFormat="1" ht="18">
      <c r="A481" s="156"/>
      <c r="B481" s="156"/>
      <c r="C481" s="156"/>
      <c r="D481" s="254"/>
      <c r="E481" s="156"/>
      <c r="F481" s="156"/>
      <c r="G481" s="156"/>
      <c r="H481" s="156"/>
      <c r="I481" s="111"/>
      <c r="J481" s="111"/>
    </row>
    <row r="482" spans="1:10" s="151" customFormat="1" ht="18">
      <c r="A482" s="156"/>
      <c r="B482" s="156"/>
      <c r="C482" s="156"/>
      <c r="D482" s="156"/>
      <c r="E482" s="156"/>
      <c r="F482" s="156"/>
      <c r="G482" s="156"/>
      <c r="H482" s="156"/>
      <c r="I482" s="111"/>
      <c r="J482" s="111"/>
    </row>
    <row r="483" spans="1:10" s="151" customFormat="1" ht="18">
      <c r="A483" s="156"/>
      <c r="B483" s="156"/>
      <c r="C483" s="156"/>
      <c r="D483" s="156"/>
      <c r="E483" s="156"/>
      <c r="F483" s="156"/>
      <c r="G483" s="156"/>
      <c r="H483" s="156"/>
      <c r="I483" s="111"/>
      <c r="J483" s="111"/>
    </row>
    <row r="484" spans="1:10" s="151" customFormat="1" ht="18">
      <c r="A484" s="156"/>
      <c r="B484" s="156"/>
      <c r="C484" s="215"/>
      <c r="D484" s="156"/>
      <c r="E484" s="156"/>
      <c r="F484" s="156"/>
      <c r="G484" s="156"/>
      <c r="H484" s="156"/>
      <c r="I484" s="111"/>
      <c r="J484" s="111"/>
    </row>
    <row r="485" spans="1:10" s="151" customFormat="1" ht="18">
      <c r="A485" s="156"/>
      <c r="B485" s="156"/>
      <c r="C485" s="254"/>
      <c r="D485" s="156"/>
      <c r="E485" s="156"/>
      <c r="F485" s="156"/>
      <c r="G485" s="156"/>
      <c r="H485" s="156"/>
      <c r="I485" s="111"/>
      <c r="J485" s="111"/>
    </row>
    <row r="486" spans="1:10" s="151" customFormat="1" ht="18">
      <c r="A486" s="156"/>
      <c r="B486" s="156"/>
      <c r="C486" s="156"/>
      <c r="D486" s="156"/>
      <c r="E486" s="156"/>
      <c r="F486" s="156"/>
      <c r="G486" s="156"/>
      <c r="H486" s="156"/>
      <c r="I486" s="111"/>
      <c r="J486" s="111"/>
    </row>
    <row r="487" spans="1:10" s="151" customFormat="1" ht="18">
      <c r="A487" s="156"/>
      <c r="B487" s="156"/>
      <c r="C487" s="156"/>
      <c r="D487" s="156"/>
      <c r="E487" s="156"/>
      <c r="F487" s="156"/>
      <c r="G487" s="156"/>
      <c r="H487" s="156"/>
      <c r="I487" s="111"/>
      <c r="J487" s="111"/>
    </row>
    <row r="488" spans="1:10" s="151" customFormat="1" ht="18">
      <c r="A488" s="156"/>
      <c r="B488" s="156"/>
      <c r="C488" s="156"/>
      <c r="D488" s="254"/>
      <c r="E488" s="156"/>
      <c r="F488" s="156"/>
      <c r="G488" s="156"/>
      <c r="H488" s="156"/>
      <c r="I488" s="111"/>
      <c r="J488" s="111"/>
    </row>
    <row r="489" spans="1:10" s="151" customFormat="1" ht="18">
      <c r="A489" s="156"/>
      <c r="B489" s="156"/>
      <c r="C489" s="156"/>
      <c r="D489" s="156"/>
      <c r="E489" s="156"/>
      <c r="F489" s="156"/>
      <c r="G489" s="156"/>
      <c r="H489" s="156"/>
      <c r="I489" s="111"/>
      <c r="J489" s="111"/>
    </row>
    <row r="490" spans="1:10" s="151" customFormat="1" ht="18">
      <c r="A490" s="156"/>
      <c r="B490" s="156"/>
      <c r="C490" s="156"/>
      <c r="D490" s="156"/>
      <c r="E490" s="156"/>
      <c r="F490" s="156"/>
      <c r="G490" s="156"/>
      <c r="H490" s="156"/>
      <c r="I490" s="111"/>
      <c r="J490" s="111"/>
    </row>
    <row r="491" spans="1:10" s="151" customFormat="1" ht="18">
      <c r="A491" s="156"/>
      <c r="B491" s="254"/>
      <c r="C491" s="156"/>
      <c r="D491" s="156"/>
      <c r="E491" s="156"/>
      <c r="F491" s="156"/>
      <c r="G491" s="156"/>
      <c r="H491" s="156"/>
      <c r="I491" s="111"/>
      <c r="J491" s="111"/>
    </row>
    <row r="492" spans="1:10" s="151" customFormat="1" ht="18">
      <c r="A492" s="156"/>
      <c r="B492" s="156"/>
      <c r="C492" s="156"/>
      <c r="D492" s="156"/>
      <c r="E492" s="156"/>
      <c r="F492" s="156"/>
      <c r="G492" s="156"/>
      <c r="H492" s="156"/>
      <c r="I492" s="156"/>
      <c r="J492" s="156"/>
    </row>
    <row r="493" spans="1:10" s="151" customFormat="1" ht="18">
      <c r="A493" s="156"/>
      <c r="B493" s="254"/>
      <c r="C493" s="156"/>
      <c r="D493" s="156"/>
      <c r="E493" s="156"/>
      <c r="F493" s="156"/>
      <c r="G493" s="156"/>
      <c r="H493" s="156"/>
      <c r="I493" s="156"/>
      <c r="J493" s="156"/>
    </row>
    <row r="494" spans="1:10" s="151" customFormat="1" ht="18">
      <c r="A494" s="156"/>
      <c r="B494" s="254"/>
      <c r="C494" s="156"/>
      <c r="D494" s="156"/>
      <c r="E494" s="156"/>
      <c r="F494" s="156"/>
      <c r="G494" s="156"/>
      <c r="H494" s="156"/>
      <c r="I494" s="259"/>
      <c r="J494" s="111"/>
    </row>
    <row r="495" spans="1:10" s="151" customFormat="1" ht="18">
      <c r="A495" s="156"/>
      <c r="B495" s="156"/>
      <c r="C495" s="156"/>
      <c r="D495" s="156"/>
      <c r="E495" s="156"/>
      <c r="F495" s="156"/>
      <c r="G495" s="156"/>
      <c r="H495" s="156"/>
      <c r="I495" s="156"/>
      <c r="J495" s="156"/>
    </row>
    <row r="496" spans="1:10" s="151" customFormat="1" ht="18">
      <c r="A496" s="156"/>
      <c r="B496" s="156"/>
      <c r="C496" s="156"/>
      <c r="D496" s="156"/>
      <c r="E496" s="156"/>
      <c r="F496" s="156"/>
      <c r="G496" s="156"/>
      <c r="H496" s="156"/>
      <c r="I496" s="156"/>
      <c r="J496" s="156"/>
    </row>
    <row r="497" spans="1:10" s="151" customFormat="1" ht="18">
      <c r="A497" s="156"/>
      <c r="B497" s="156"/>
      <c r="C497" s="156"/>
      <c r="D497" s="156"/>
      <c r="E497" s="156"/>
      <c r="F497" s="156"/>
      <c r="G497" s="156"/>
      <c r="H497" s="156"/>
      <c r="I497" s="156"/>
      <c r="J497" s="156"/>
    </row>
    <row r="498" spans="1:10" s="151" customFormat="1" ht="18">
      <c r="A498" s="254"/>
      <c r="B498" s="156"/>
      <c r="C498" s="156"/>
      <c r="D498" s="156"/>
      <c r="E498" s="156"/>
      <c r="F498" s="156"/>
      <c r="G498" s="156"/>
      <c r="H498" s="156"/>
      <c r="I498" s="156"/>
      <c r="J498" s="156"/>
    </row>
    <row r="499" spans="1:10" s="151" customFormat="1" ht="18">
      <c r="A499" s="254"/>
      <c r="B499" s="215"/>
      <c r="C499" s="156"/>
      <c r="D499" s="156"/>
      <c r="E499" s="156"/>
      <c r="F499" s="156"/>
      <c r="G499" s="156"/>
      <c r="H499" s="156"/>
      <c r="I499" s="156"/>
      <c r="J499" s="156"/>
    </row>
    <row r="500" spans="1:10" s="151" customFormat="1" ht="18">
      <c r="A500" s="156"/>
      <c r="B500" s="215"/>
      <c r="C500" s="156"/>
      <c r="D500" s="156"/>
      <c r="E500" s="156"/>
      <c r="F500" s="156"/>
      <c r="G500" s="156"/>
      <c r="H500" s="156"/>
      <c r="I500" s="156"/>
      <c r="J500" s="156"/>
    </row>
    <row r="501" spans="1:10" s="151" customFormat="1" ht="18">
      <c r="A501" s="156"/>
      <c r="B501" s="156"/>
      <c r="C501" s="156"/>
      <c r="D501" s="156"/>
      <c r="E501" s="156"/>
      <c r="F501" s="156"/>
      <c r="G501" s="156"/>
      <c r="H501" s="156"/>
      <c r="I501" s="156"/>
      <c r="J501" s="156"/>
    </row>
    <row r="502" spans="1:10" s="151" customFormat="1" ht="18">
      <c r="A502" s="156"/>
      <c r="B502" s="156"/>
      <c r="C502" s="156"/>
      <c r="D502" s="156"/>
      <c r="E502" s="156"/>
      <c r="F502" s="156"/>
      <c r="G502" s="156"/>
      <c r="H502" s="156"/>
      <c r="I502" s="156"/>
      <c r="J502" s="156"/>
    </row>
    <row r="503" spans="1:10" s="151" customFormat="1" ht="18">
      <c r="A503" s="254"/>
      <c r="B503" s="156"/>
      <c r="C503" s="156"/>
      <c r="D503" s="156"/>
      <c r="E503" s="156"/>
      <c r="F503" s="156"/>
      <c r="G503" s="156"/>
      <c r="H503" s="156"/>
      <c r="I503" s="156"/>
      <c r="J503" s="156"/>
    </row>
    <row r="504" spans="1:10" s="151" customFormat="1" ht="18">
      <c r="A504" s="254"/>
      <c r="B504" s="215"/>
      <c r="C504" s="156"/>
      <c r="D504" s="156"/>
      <c r="E504" s="156"/>
      <c r="F504" s="156"/>
      <c r="G504" s="156"/>
      <c r="H504" s="156"/>
      <c r="I504" s="156"/>
      <c r="J504" s="156"/>
    </row>
    <row r="505" spans="1:10" s="151" customFormat="1" ht="18">
      <c r="A505" s="156"/>
      <c r="B505" s="215"/>
      <c r="C505" s="156"/>
      <c r="D505" s="156"/>
      <c r="E505" s="156"/>
      <c r="F505" s="156"/>
      <c r="G505" s="156"/>
      <c r="H505" s="156"/>
      <c r="I505" s="156"/>
      <c r="J505" s="156"/>
    </row>
    <row r="506" spans="1:10" s="151" customFormat="1" ht="18">
      <c r="A506" s="156"/>
      <c r="B506" s="156"/>
      <c r="C506" s="156"/>
      <c r="D506" s="156"/>
      <c r="E506" s="156"/>
      <c r="F506" s="156"/>
      <c r="G506" s="156"/>
      <c r="H506" s="156"/>
      <c r="I506" s="156"/>
      <c r="J506" s="156"/>
    </row>
    <row r="507" spans="1:10" s="151" customFormat="1" ht="18">
      <c r="A507" s="156"/>
      <c r="B507" s="156"/>
      <c r="C507" s="156"/>
      <c r="D507" s="156"/>
      <c r="E507" s="156"/>
      <c r="F507" s="156"/>
      <c r="G507" s="156"/>
      <c r="H507" s="156"/>
      <c r="I507" s="156"/>
      <c r="J507" s="156"/>
    </row>
    <row r="508" spans="1:10" s="151" customFormat="1" ht="18">
      <c r="A508" s="254"/>
      <c r="B508" s="156"/>
      <c r="C508" s="156"/>
      <c r="D508" s="156"/>
      <c r="E508" s="156"/>
      <c r="F508" s="156"/>
      <c r="G508" s="156"/>
      <c r="H508" s="156"/>
      <c r="I508" s="156"/>
      <c r="J508" s="156"/>
    </row>
    <row r="509" spans="1:10" s="151" customFormat="1" ht="18">
      <c r="A509" s="156"/>
      <c r="B509" s="215"/>
      <c r="C509" s="156"/>
      <c r="D509" s="156"/>
      <c r="E509" s="156"/>
      <c r="F509" s="156"/>
      <c r="G509" s="156"/>
      <c r="H509" s="156"/>
      <c r="I509" s="156"/>
      <c r="J509" s="156"/>
    </row>
    <row r="510" spans="1:10" s="151" customFormat="1" ht="18">
      <c r="A510" s="156"/>
      <c r="B510" s="156"/>
      <c r="C510" s="156"/>
      <c r="D510" s="156"/>
      <c r="E510" s="156"/>
      <c r="F510" s="156"/>
      <c r="G510" s="156"/>
      <c r="H510" s="156"/>
      <c r="I510" s="156"/>
      <c r="J510" s="156"/>
    </row>
    <row r="511" spans="1:10" s="151" customFormat="1" ht="18">
      <c r="A511" s="254"/>
      <c r="B511" s="156"/>
      <c r="C511" s="156"/>
      <c r="D511" s="156"/>
      <c r="E511" s="156"/>
      <c r="F511" s="156"/>
      <c r="G511" s="156"/>
      <c r="H511" s="156"/>
      <c r="I511" s="156"/>
      <c r="J511" s="156"/>
    </row>
    <row r="512" spans="1:10" s="151" customFormat="1" ht="18">
      <c r="A512" s="254"/>
      <c r="B512" s="215"/>
      <c r="C512" s="156"/>
      <c r="D512" s="156"/>
      <c r="E512" s="156"/>
      <c r="F512" s="156"/>
      <c r="G512" s="156"/>
      <c r="H512" s="156"/>
      <c r="I512" s="156"/>
      <c r="J512" s="156"/>
    </row>
    <row r="513" spans="1:10" s="151" customFormat="1" ht="18">
      <c r="A513" s="254"/>
      <c r="B513" s="215"/>
      <c r="C513" s="156"/>
      <c r="D513" s="156"/>
      <c r="E513" s="156"/>
      <c r="F513" s="156"/>
      <c r="G513" s="156"/>
      <c r="H513" s="156"/>
      <c r="I513" s="156"/>
      <c r="J513" s="156"/>
    </row>
    <row r="514" spans="1:10" s="151" customFormat="1" ht="18">
      <c r="A514" s="254"/>
      <c r="B514" s="156"/>
      <c r="C514" s="156"/>
      <c r="D514" s="156"/>
      <c r="E514" s="156"/>
      <c r="F514" s="156"/>
      <c r="G514" s="156"/>
      <c r="H514" s="156"/>
      <c r="I514" s="156"/>
      <c r="J514" s="156"/>
    </row>
    <row r="515" spans="1:10" s="151" customFormat="1" ht="18">
      <c r="A515" s="254"/>
      <c r="B515" s="156"/>
      <c r="C515" s="156"/>
      <c r="D515" s="156"/>
      <c r="E515" s="156"/>
      <c r="F515" s="156"/>
      <c r="G515" s="156"/>
      <c r="H515" s="156"/>
      <c r="I515" s="156"/>
      <c r="J515" s="156"/>
    </row>
    <row r="516" spans="1:10" s="151" customFormat="1" ht="18">
      <c r="A516" s="254"/>
      <c r="B516" s="156"/>
      <c r="C516" s="215"/>
      <c r="D516" s="156"/>
      <c r="E516" s="156"/>
      <c r="F516" s="156"/>
      <c r="G516" s="258"/>
      <c r="H516" s="258"/>
      <c r="I516" s="258"/>
      <c r="J516" s="258"/>
    </row>
    <row r="517" spans="1:10" s="151" customFormat="1" ht="18">
      <c r="A517" s="156"/>
      <c r="B517" s="156"/>
      <c r="C517" s="156"/>
      <c r="D517" s="156"/>
      <c r="E517" s="156"/>
      <c r="F517" s="156"/>
      <c r="G517" s="258"/>
      <c r="H517" s="258"/>
      <c r="I517" s="258"/>
      <c r="J517" s="258"/>
    </row>
    <row r="518" spans="1:10" s="151" customFormat="1" ht="18">
      <c r="A518" s="156"/>
      <c r="B518" s="156"/>
      <c r="C518" s="156"/>
      <c r="D518" s="156"/>
      <c r="E518" s="156"/>
      <c r="F518" s="156"/>
      <c r="G518" s="258"/>
      <c r="H518" s="258"/>
      <c r="I518" s="258"/>
      <c r="J518" s="258"/>
    </row>
    <row r="519" spans="1:10" s="151" customFormat="1" ht="18">
      <c r="A519" s="156"/>
      <c r="B519" s="156"/>
      <c r="C519" s="156"/>
      <c r="D519" s="156"/>
      <c r="E519" s="156"/>
      <c r="F519" s="156"/>
      <c r="G519" s="258"/>
      <c r="H519" s="258"/>
      <c r="I519" s="258"/>
      <c r="J519" s="258"/>
    </row>
    <row r="520" spans="1:10" s="151" customFormat="1" ht="18">
      <c r="A520" s="156"/>
      <c r="B520" s="156"/>
      <c r="C520" s="156"/>
      <c r="D520" s="156"/>
      <c r="E520" s="156"/>
      <c r="F520" s="156"/>
      <c r="G520" s="156"/>
      <c r="H520" s="156"/>
      <c r="I520" s="156"/>
      <c r="J520" s="156"/>
    </row>
    <row r="521" spans="1:10" s="151" customFormat="1" ht="18">
      <c r="A521" s="156"/>
      <c r="B521" s="156"/>
      <c r="C521" s="156"/>
      <c r="D521" s="156"/>
      <c r="E521" s="156"/>
      <c r="F521" s="156"/>
      <c r="G521" s="111"/>
      <c r="H521" s="111"/>
      <c r="I521" s="111"/>
      <c r="J521" s="111"/>
    </row>
    <row r="522" spans="1:10" s="151" customFormat="1" ht="18">
      <c r="A522" s="156"/>
      <c r="B522" s="156"/>
      <c r="C522" s="156"/>
      <c r="D522" s="156"/>
      <c r="E522" s="156"/>
      <c r="F522" s="156"/>
      <c r="G522" s="111"/>
      <c r="H522" s="111"/>
      <c r="I522" s="111"/>
      <c r="J522" s="111"/>
    </row>
    <row r="523" spans="1:10" s="151" customFormat="1" ht="18">
      <c r="A523" s="156"/>
      <c r="B523" s="156"/>
      <c r="C523" s="156"/>
      <c r="D523" s="156"/>
      <c r="E523" s="156"/>
      <c r="F523" s="156"/>
      <c r="G523" s="111"/>
      <c r="H523" s="111"/>
      <c r="I523" s="111"/>
      <c r="J523" s="111"/>
    </row>
    <row r="524" spans="1:10" s="151" customFormat="1" ht="18">
      <c r="A524" s="156"/>
      <c r="B524" s="156"/>
      <c r="C524" s="156"/>
      <c r="D524" s="156"/>
      <c r="E524" s="156"/>
      <c r="F524" s="156"/>
      <c r="G524" s="111"/>
      <c r="H524" s="111"/>
      <c r="I524" s="111"/>
      <c r="J524" s="111"/>
    </row>
    <row r="525" spans="1:10" s="151" customFormat="1" ht="18">
      <c r="A525" s="156"/>
      <c r="B525" s="156"/>
      <c r="C525" s="156"/>
      <c r="D525" s="156"/>
      <c r="E525" s="156"/>
      <c r="F525" s="156"/>
      <c r="G525" s="111"/>
      <c r="H525" s="111"/>
      <c r="I525" s="111"/>
      <c r="J525" s="111"/>
    </row>
    <row r="526" spans="1:10" s="151" customFormat="1" ht="18">
      <c r="A526" s="156"/>
      <c r="B526" s="156"/>
      <c r="C526" s="156"/>
      <c r="D526" s="156"/>
      <c r="E526" s="156"/>
      <c r="F526" s="156"/>
      <c r="G526" s="111"/>
      <c r="H526" s="111"/>
      <c r="I526" s="111"/>
      <c r="J526" s="111"/>
    </row>
    <row r="527" spans="1:10" s="151" customFormat="1" ht="18">
      <c r="A527" s="156"/>
      <c r="B527" s="156"/>
      <c r="C527" s="156"/>
      <c r="D527" s="156"/>
      <c r="E527" s="156"/>
      <c r="F527" s="156"/>
      <c r="G527" s="111"/>
      <c r="H527" s="111"/>
      <c r="I527" s="111"/>
      <c r="J527" s="111"/>
    </row>
    <row r="528" spans="1:10" s="151" customFormat="1" ht="18">
      <c r="A528" s="156"/>
      <c r="B528" s="156"/>
      <c r="C528" s="156"/>
      <c r="D528" s="156"/>
      <c r="E528" s="156"/>
      <c r="F528" s="156"/>
      <c r="G528" s="111"/>
      <c r="H528" s="111"/>
      <c r="I528" s="111"/>
      <c r="J528" s="111"/>
    </row>
    <row r="529" spans="1:10" s="151" customFormat="1" ht="18">
      <c r="A529" s="156"/>
      <c r="B529" s="156"/>
      <c r="C529" s="156"/>
      <c r="D529" s="156"/>
      <c r="E529" s="156"/>
      <c r="F529" s="156"/>
      <c r="G529" s="156"/>
      <c r="H529" s="156"/>
      <c r="I529" s="111"/>
      <c r="J529" s="111"/>
    </row>
    <row r="530" spans="1:10" s="151" customFormat="1" ht="18">
      <c r="A530" s="156"/>
      <c r="B530" s="156"/>
      <c r="C530" s="215"/>
      <c r="D530" s="156"/>
      <c r="E530" s="156"/>
      <c r="F530" s="156"/>
      <c r="G530" s="156"/>
      <c r="H530" s="156"/>
      <c r="I530" s="111"/>
      <c r="J530" s="111"/>
    </row>
    <row r="531" spans="1:10" s="151" customFormat="1" ht="18">
      <c r="A531" s="156"/>
      <c r="B531" s="156"/>
      <c r="C531" s="156"/>
      <c r="D531" s="156"/>
      <c r="E531" s="156"/>
      <c r="F531" s="156"/>
      <c r="G531" s="111"/>
      <c r="H531" s="111"/>
      <c r="I531" s="111"/>
      <c r="J531" s="111"/>
    </row>
    <row r="532" spans="1:10" s="151" customFormat="1" ht="18">
      <c r="A532" s="156"/>
      <c r="B532" s="156"/>
      <c r="C532" s="156"/>
      <c r="D532" s="156"/>
      <c r="E532" s="156"/>
      <c r="F532" s="156"/>
      <c r="G532" s="111"/>
      <c r="H532" s="111"/>
      <c r="I532" s="111"/>
      <c r="J532" s="111"/>
    </row>
    <row r="533" spans="1:10" s="151" customFormat="1" ht="18">
      <c r="A533" s="156"/>
      <c r="B533" s="156"/>
      <c r="C533" s="156"/>
      <c r="D533" s="156"/>
      <c r="E533" s="156"/>
      <c r="F533" s="156"/>
      <c r="G533" s="111"/>
      <c r="H533" s="111"/>
      <c r="I533" s="111"/>
      <c r="J533" s="111"/>
    </row>
    <row r="534" spans="1:10" s="151" customFormat="1" ht="18">
      <c r="A534" s="156"/>
      <c r="B534" s="156"/>
      <c r="C534" s="156"/>
      <c r="D534" s="156"/>
      <c r="E534" s="156"/>
      <c r="F534" s="156"/>
      <c r="G534" s="111"/>
      <c r="H534" s="111"/>
      <c r="I534" s="111"/>
      <c r="J534" s="111"/>
    </row>
    <row r="535" spans="1:10" s="151" customFormat="1" ht="18">
      <c r="A535" s="156"/>
      <c r="B535" s="156"/>
      <c r="C535" s="156"/>
      <c r="D535" s="156"/>
      <c r="E535" s="156"/>
      <c r="F535" s="156"/>
      <c r="G535" s="111"/>
      <c r="H535" s="111"/>
      <c r="I535" s="111"/>
      <c r="J535" s="111"/>
    </row>
    <row r="536" spans="1:10" s="151" customFormat="1" ht="18">
      <c r="A536" s="254"/>
      <c r="B536" s="156"/>
      <c r="C536" s="156"/>
      <c r="D536" s="156"/>
      <c r="E536" s="156"/>
      <c r="F536" s="156"/>
      <c r="G536" s="260"/>
      <c r="H536" s="260"/>
      <c r="I536" s="260"/>
      <c r="J536" s="260"/>
    </row>
    <row r="537" spans="1:10" s="151" customFormat="1" ht="18">
      <c r="A537" s="254"/>
      <c r="B537" s="215"/>
      <c r="C537" s="156"/>
      <c r="D537" s="156"/>
      <c r="E537" s="156"/>
      <c r="F537" s="156"/>
      <c r="G537" s="156"/>
      <c r="H537" s="156"/>
      <c r="I537" s="156"/>
      <c r="J537" s="156"/>
    </row>
    <row r="538" spans="1:10" s="151" customFormat="1" ht="18">
      <c r="A538" s="254"/>
      <c r="B538" s="156"/>
      <c r="C538" s="156"/>
      <c r="D538" s="156"/>
      <c r="E538" s="156"/>
      <c r="F538" s="156"/>
      <c r="G538" s="156"/>
      <c r="H538" s="156"/>
      <c r="I538" s="156"/>
      <c r="J538" s="258"/>
    </row>
    <row r="539" spans="1:10" s="151" customFormat="1" ht="18">
      <c r="A539" s="254"/>
      <c r="B539" s="156"/>
      <c r="C539" s="156"/>
      <c r="D539" s="156"/>
      <c r="E539" s="156"/>
      <c r="F539" s="156"/>
      <c r="G539" s="156"/>
      <c r="H539" s="156"/>
      <c r="I539" s="156"/>
      <c r="J539" s="258"/>
    </row>
    <row r="540" spans="1:10" s="151" customFormat="1" ht="18">
      <c r="A540" s="254"/>
      <c r="B540" s="156"/>
      <c r="C540" s="156"/>
      <c r="D540" s="156"/>
      <c r="E540" s="156"/>
      <c r="F540" s="156"/>
      <c r="G540" s="156"/>
      <c r="H540" s="156"/>
      <c r="I540" s="156"/>
      <c r="J540" s="258"/>
    </row>
    <row r="541" spans="1:10" s="151" customFormat="1" ht="18">
      <c r="A541" s="254"/>
      <c r="B541" s="156"/>
      <c r="C541" s="156"/>
      <c r="D541" s="156"/>
      <c r="E541" s="156"/>
      <c r="F541" s="156"/>
      <c r="G541" s="156"/>
      <c r="H541" s="156"/>
      <c r="I541" s="156"/>
      <c r="J541" s="247"/>
    </row>
    <row r="542" spans="1:10" s="151" customFormat="1" ht="18">
      <c r="A542" s="254"/>
      <c r="B542" s="156"/>
      <c r="C542" s="156"/>
      <c r="D542" s="156"/>
      <c r="E542" s="156"/>
      <c r="F542" s="156"/>
      <c r="G542" s="156"/>
      <c r="H542" s="156"/>
      <c r="I542" s="156"/>
      <c r="J542" s="258"/>
    </row>
    <row r="543" spans="1:10" s="151" customFormat="1" ht="18">
      <c r="A543" s="254"/>
      <c r="B543" s="156"/>
      <c r="C543" s="156"/>
      <c r="D543" s="156"/>
      <c r="E543" s="156"/>
      <c r="F543" s="156"/>
      <c r="G543" s="156"/>
      <c r="H543" s="156"/>
      <c r="I543" s="156"/>
      <c r="J543" s="258"/>
    </row>
    <row r="544" spans="1:10" s="151" customFormat="1" ht="18">
      <c r="A544" s="254"/>
      <c r="B544" s="156"/>
      <c r="C544" s="156"/>
      <c r="D544" s="156"/>
      <c r="E544" s="156"/>
      <c r="F544" s="156"/>
      <c r="G544" s="156"/>
      <c r="H544" s="156"/>
      <c r="I544" s="156"/>
      <c r="J544" s="112"/>
    </row>
    <row r="545" spans="1:10" s="151" customFormat="1" ht="18">
      <c r="A545" s="254"/>
      <c r="B545" s="156"/>
      <c r="C545" s="156"/>
      <c r="D545" s="156"/>
      <c r="E545" s="156"/>
      <c r="F545" s="156"/>
      <c r="G545" s="156"/>
      <c r="H545" s="156"/>
      <c r="I545" s="156"/>
      <c r="J545" s="112"/>
    </row>
    <row r="546" spans="1:10" s="151" customFormat="1" ht="18">
      <c r="A546" s="254"/>
      <c r="B546" s="156"/>
      <c r="C546" s="156"/>
      <c r="D546" s="156"/>
      <c r="E546" s="156"/>
      <c r="F546" s="156"/>
      <c r="G546" s="156"/>
      <c r="H546" s="156"/>
      <c r="I546" s="156"/>
      <c r="J546" s="258"/>
    </row>
    <row r="547" spans="1:10" s="151" customFormat="1" ht="18">
      <c r="A547" s="254"/>
      <c r="B547" s="156"/>
      <c r="C547" s="156"/>
      <c r="D547" s="156"/>
      <c r="E547" s="156"/>
      <c r="F547" s="156"/>
      <c r="G547" s="156"/>
      <c r="H547" s="156"/>
      <c r="I547" s="156"/>
      <c r="J547" s="156"/>
    </row>
    <row r="548" spans="1:10" s="151" customFormat="1" ht="18">
      <c r="A548" s="254"/>
      <c r="B548" s="156"/>
      <c r="C548" s="156"/>
      <c r="D548" s="156"/>
      <c r="E548" s="156"/>
      <c r="F548" s="156"/>
      <c r="G548" s="156"/>
      <c r="H548" s="156"/>
      <c r="I548" s="156"/>
      <c r="J548" s="156"/>
    </row>
    <row r="549" spans="1:10" s="151" customFormat="1" ht="18">
      <c r="A549" s="254"/>
      <c r="B549" s="156"/>
      <c r="C549" s="156"/>
      <c r="D549" s="156"/>
      <c r="E549" s="156"/>
      <c r="F549" s="156"/>
      <c r="G549" s="156"/>
      <c r="H549" s="156"/>
      <c r="I549" s="156"/>
      <c r="J549" s="156"/>
    </row>
    <row r="550" spans="1:10" s="151" customFormat="1" ht="18">
      <c r="A550" s="254"/>
      <c r="B550" s="156"/>
      <c r="C550" s="156"/>
      <c r="D550" s="156"/>
      <c r="E550" s="156"/>
      <c r="F550" s="156"/>
      <c r="G550" s="156"/>
      <c r="H550" s="156"/>
      <c r="I550" s="156"/>
      <c r="J550" s="156"/>
    </row>
    <row r="551" spans="1:10" s="151" customFormat="1" ht="18">
      <c r="A551" s="254"/>
      <c r="B551" s="156"/>
      <c r="C551" s="156"/>
      <c r="D551" s="156"/>
      <c r="E551" s="156"/>
      <c r="F551" s="156"/>
      <c r="G551" s="156"/>
      <c r="H551" s="156"/>
      <c r="I551" s="156"/>
      <c r="J551" s="156"/>
    </row>
    <row r="552" spans="1:10" s="151" customFormat="1" ht="18">
      <c r="A552" s="254"/>
      <c r="B552" s="156"/>
      <c r="C552" s="156"/>
      <c r="D552" s="156"/>
      <c r="E552" s="156"/>
      <c r="F552" s="156"/>
      <c r="G552" s="156"/>
      <c r="H552" s="156"/>
      <c r="I552" s="156"/>
      <c r="J552" s="156"/>
    </row>
    <row r="553" spans="1:10" s="151" customFormat="1" ht="18">
      <c r="A553" s="254"/>
      <c r="B553" s="215"/>
      <c r="C553" s="156"/>
      <c r="D553" s="156"/>
      <c r="E553" s="156"/>
      <c r="F553" s="156"/>
      <c r="G553" s="156"/>
      <c r="H553" s="156"/>
      <c r="I553" s="156"/>
      <c r="J553" s="156"/>
    </row>
    <row r="554" spans="1:10" s="151" customFormat="1" ht="18">
      <c r="A554" s="254"/>
      <c r="B554" s="215"/>
      <c r="C554" s="156"/>
      <c r="D554" s="156"/>
      <c r="E554" s="156"/>
      <c r="F554" s="156"/>
      <c r="G554" s="156"/>
      <c r="H554" s="156"/>
      <c r="I554" s="156"/>
      <c r="J554" s="156"/>
    </row>
    <row r="555" spans="1:10" s="151" customFormat="1" ht="18">
      <c r="A555" s="254"/>
      <c r="B555" s="156"/>
      <c r="C555" s="156"/>
      <c r="D555" s="156"/>
      <c r="E555" s="156"/>
      <c r="F555" s="156"/>
      <c r="G555" s="156"/>
      <c r="H555" s="156"/>
      <c r="I555" s="156"/>
      <c r="J555" s="156"/>
    </row>
    <row r="556" spans="1:10" s="151" customFormat="1" ht="18">
      <c r="A556" s="254"/>
      <c r="B556" s="156"/>
      <c r="C556" s="156"/>
      <c r="D556" s="156"/>
      <c r="E556" s="156"/>
      <c r="F556" s="156"/>
      <c r="G556" s="156"/>
      <c r="H556" s="156"/>
      <c r="I556" s="156"/>
      <c r="J556" s="156"/>
    </row>
    <row r="557" spans="1:10" s="151" customFormat="1" ht="18">
      <c r="A557" s="254"/>
      <c r="B557" s="156"/>
      <c r="C557" s="156"/>
      <c r="D557" s="156"/>
      <c r="E557" s="156"/>
      <c r="F557" s="156"/>
      <c r="G557" s="156"/>
      <c r="H557" s="156"/>
      <c r="I557" s="156"/>
      <c r="J557" s="156"/>
    </row>
    <row r="558" spans="1:10" s="151" customFormat="1" ht="18">
      <c r="A558" s="254"/>
      <c r="B558" s="156"/>
      <c r="C558" s="156"/>
      <c r="D558" s="156"/>
      <c r="E558" s="156"/>
      <c r="F558" s="156"/>
      <c r="G558" s="156"/>
      <c r="H558" s="156"/>
      <c r="I558" s="156"/>
      <c r="J558" s="156"/>
    </row>
    <row r="559" spans="1:10" s="151" customFormat="1" ht="18">
      <c r="A559" s="254"/>
      <c r="B559" s="156"/>
      <c r="C559" s="156"/>
      <c r="D559" s="156"/>
      <c r="E559" s="156"/>
      <c r="F559" s="156"/>
      <c r="G559" s="156"/>
      <c r="H559" s="156"/>
      <c r="I559" s="156"/>
      <c r="J559" s="156"/>
    </row>
    <row r="560" spans="1:10" s="151" customFormat="1" ht="18">
      <c r="A560" s="254"/>
      <c r="B560" s="156"/>
      <c r="C560" s="156"/>
      <c r="D560" s="156"/>
      <c r="E560" s="156"/>
      <c r="F560" s="156"/>
      <c r="G560" s="156"/>
      <c r="H560" s="156"/>
      <c r="I560" s="156"/>
      <c r="J560" s="156"/>
    </row>
    <row r="561" spans="1:10" s="151" customFormat="1" ht="18">
      <c r="A561" s="254"/>
      <c r="B561" s="156"/>
      <c r="C561" s="156"/>
      <c r="D561" s="156"/>
      <c r="E561" s="156"/>
      <c r="F561" s="156"/>
      <c r="G561" s="156"/>
      <c r="H561" s="156"/>
      <c r="I561" s="156"/>
      <c r="J561" s="156"/>
    </row>
    <row r="562" spans="1:10" s="151" customFormat="1" ht="18">
      <c r="A562" s="254"/>
      <c r="B562" s="156"/>
      <c r="C562" s="156"/>
      <c r="D562" s="156"/>
      <c r="E562" s="156"/>
      <c r="F562" s="156"/>
      <c r="G562" s="156"/>
      <c r="H562" s="156"/>
      <c r="I562" s="156"/>
      <c r="J562" s="156"/>
    </row>
    <row r="563" spans="1:10" s="151" customFormat="1" ht="18">
      <c r="A563" s="254"/>
      <c r="B563" s="215"/>
      <c r="C563" s="156"/>
      <c r="D563" s="156"/>
      <c r="E563" s="156"/>
      <c r="F563" s="156"/>
      <c r="G563" s="156"/>
      <c r="H563" s="156"/>
      <c r="I563" s="156"/>
      <c r="J563" s="156"/>
    </row>
    <row r="564" spans="1:10" s="151" customFormat="1" ht="18">
      <c r="A564" s="254"/>
      <c r="B564" s="215"/>
      <c r="C564" s="156"/>
      <c r="D564" s="156"/>
      <c r="E564" s="156"/>
      <c r="F564" s="156"/>
      <c r="G564" s="156"/>
      <c r="H564" s="156"/>
      <c r="I564" s="156"/>
      <c r="J564" s="156"/>
    </row>
    <row r="565" spans="1:10" s="151" customFormat="1" ht="18">
      <c r="A565" s="254"/>
      <c r="B565" s="156"/>
      <c r="C565" s="156"/>
      <c r="D565" s="156"/>
      <c r="E565" s="156"/>
      <c r="F565" s="156"/>
      <c r="G565" s="156"/>
      <c r="H565" s="156"/>
      <c r="I565" s="156"/>
      <c r="J565" s="156"/>
    </row>
    <row r="566" spans="1:10" s="151" customFormat="1" ht="18">
      <c r="A566" s="254"/>
      <c r="B566" s="156"/>
      <c r="C566" s="156"/>
      <c r="D566" s="156"/>
      <c r="E566" s="156"/>
      <c r="F566" s="156"/>
      <c r="G566" s="156"/>
      <c r="H566" s="156"/>
      <c r="I566" s="156"/>
      <c r="J566" s="156"/>
    </row>
    <row r="567" spans="1:10" s="151" customFormat="1" ht="18">
      <c r="A567" s="254"/>
      <c r="B567" s="156"/>
      <c r="C567" s="156"/>
      <c r="D567" s="156"/>
      <c r="E567" s="156"/>
      <c r="F567" s="156"/>
      <c r="G567" s="156"/>
      <c r="H567" s="156"/>
      <c r="I567" s="156"/>
      <c r="J567" s="156"/>
    </row>
    <row r="568" spans="1:10" s="151" customFormat="1" ht="18">
      <c r="A568" s="254"/>
      <c r="B568" s="156"/>
      <c r="C568" s="156"/>
      <c r="D568" s="156"/>
      <c r="E568" s="156"/>
      <c r="F568" s="156"/>
      <c r="G568" s="156"/>
      <c r="H568" s="156"/>
      <c r="I568" s="156"/>
      <c r="J568" s="156"/>
    </row>
    <row r="569" spans="1:10" s="151" customFormat="1" ht="18">
      <c r="A569" s="254"/>
      <c r="B569" s="156"/>
      <c r="C569" s="156"/>
      <c r="D569" s="156"/>
      <c r="E569" s="156"/>
      <c r="F569" s="156"/>
      <c r="G569" s="156"/>
      <c r="H569" s="156"/>
      <c r="I569" s="156"/>
      <c r="J569" s="156"/>
    </row>
    <row r="570" spans="1:10" s="151" customFormat="1" ht="18">
      <c r="A570" s="254"/>
      <c r="B570" s="215"/>
      <c r="C570" s="156"/>
      <c r="D570" s="156"/>
      <c r="E570" s="156"/>
      <c r="F570" s="156"/>
      <c r="G570" s="156"/>
      <c r="H570" s="156"/>
      <c r="I570" s="156"/>
      <c r="J570" s="156"/>
    </row>
    <row r="571" spans="1:10" s="151" customFormat="1" ht="18">
      <c r="A571" s="156"/>
      <c r="B571" s="215"/>
      <c r="C571" s="156"/>
      <c r="D571" s="156"/>
      <c r="E571" s="156"/>
      <c r="F571" s="156"/>
      <c r="G571" s="156"/>
      <c r="H571" s="156"/>
      <c r="I571" s="156"/>
      <c r="J571" s="156"/>
    </row>
    <row r="572" spans="1:10" s="151" customFormat="1" ht="18">
      <c r="A572" s="156"/>
      <c r="B572" s="156"/>
      <c r="C572" s="156"/>
      <c r="D572" s="156"/>
      <c r="E572" s="156"/>
      <c r="F572" s="156"/>
      <c r="G572" s="156"/>
      <c r="H572" s="156"/>
      <c r="I572" s="156"/>
      <c r="J572" s="156"/>
    </row>
    <row r="573" spans="1:10" s="151" customFormat="1" ht="18">
      <c r="A573" s="254"/>
      <c r="B573" s="156"/>
      <c r="C573" s="156"/>
      <c r="D573" s="156"/>
      <c r="E573" s="156"/>
      <c r="F573" s="156"/>
      <c r="G573" s="156"/>
      <c r="H573" s="156"/>
      <c r="I573" s="156"/>
      <c r="J573" s="156"/>
    </row>
    <row r="574" spans="1:10" s="151" customFormat="1" ht="18">
      <c r="A574" s="254"/>
      <c r="B574" s="156"/>
      <c r="C574" s="156"/>
      <c r="D574" s="156"/>
      <c r="E574" s="156"/>
      <c r="F574" s="156"/>
      <c r="G574" s="156"/>
      <c r="H574" s="156"/>
      <c r="I574" s="156"/>
      <c r="J574" s="156"/>
    </row>
    <row r="575" spans="1:10" s="151" customFormat="1" ht="18">
      <c r="A575" s="254"/>
      <c r="B575" s="215"/>
      <c r="C575" s="156"/>
      <c r="D575" s="156"/>
      <c r="E575" s="156"/>
      <c r="F575" s="156"/>
      <c r="G575" s="156"/>
      <c r="H575" s="156"/>
      <c r="I575" s="156"/>
      <c r="J575" s="156"/>
    </row>
    <row r="576" spans="1:10" s="151" customFormat="1" ht="18">
      <c r="A576" s="254"/>
      <c r="B576" s="156"/>
      <c r="C576" s="156"/>
      <c r="D576" s="156"/>
      <c r="E576" s="156"/>
      <c r="F576" s="156"/>
      <c r="G576" s="156"/>
      <c r="H576" s="156"/>
      <c r="I576" s="156"/>
      <c r="J576" s="156"/>
    </row>
    <row r="577" spans="1:10" s="151" customFormat="1" ht="18">
      <c r="A577" s="254"/>
      <c r="B577" s="156"/>
      <c r="C577" s="156"/>
      <c r="D577" s="156"/>
      <c r="E577" s="156"/>
      <c r="F577" s="156"/>
      <c r="G577" s="156"/>
      <c r="H577" s="156"/>
      <c r="I577" s="156"/>
      <c r="J577" s="156"/>
    </row>
    <row r="578" spans="1:10" s="151" customFormat="1" ht="18">
      <c r="A578" s="254"/>
      <c r="B578" s="156"/>
      <c r="C578" s="156"/>
      <c r="D578" s="156"/>
      <c r="E578" s="156"/>
      <c r="F578" s="156"/>
      <c r="G578" s="156"/>
      <c r="H578" s="156"/>
      <c r="I578" s="156"/>
      <c r="J578" s="156"/>
    </row>
    <row r="579" spans="1:10" s="151" customFormat="1" ht="18">
      <c r="A579" s="254"/>
      <c r="B579" s="156"/>
      <c r="C579" s="156"/>
      <c r="D579" s="156"/>
      <c r="E579" s="156"/>
      <c r="F579" s="156"/>
      <c r="G579" s="156"/>
      <c r="H579" s="156"/>
      <c r="I579" s="156"/>
      <c r="J579" s="156"/>
    </row>
    <row r="580" spans="1:10" s="151" customFormat="1" ht="18">
      <c r="A580" s="254"/>
      <c r="B580" s="215"/>
      <c r="C580" s="156"/>
      <c r="D580" s="156"/>
      <c r="E580" s="156"/>
      <c r="F580" s="156"/>
      <c r="G580" s="156"/>
      <c r="H580" s="156"/>
      <c r="I580" s="156"/>
      <c r="J580" s="156"/>
    </row>
    <row r="581" spans="1:10" s="151" customFormat="1" ht="18">
      <c r="A581" s="156"/>
      <c r="B581" s="215"/>
      <c r="C581" s="156"/>
      <c r="D581" s="156"/>
      <c r="E581" s="156"/>
      <c r="F581" s="156"/>
      <c r="G581" s="156"/>
      <c r="H581" s="156"/>
      <c r="I581" s="156"/>
      <c r="J581" s="156"/>
    </row>
    <row r="582" spans="1:10" s="151" customFormat="1" ht="18">
      <c r="A582" s="156"/>
      <c r="B582" s="156"/>
      <c r="C582" s="156"/>
      <c r="D582" s="156"/>
      <c r="E582" s="156"/>
      <c r="F582" s="156"/>
      <c r="G582" s="156"/>
      <c r="H582" s="156"/>
      <c r="I582" s="156"/>
      <c r="J582" s="156"/>
    </row>
    <row r="583" spans="1:10" s="151" customFormat="1" ht="18">
      <c r="A583" s="254"/>
      <c r="B583" s="156"/>
      <c r="C583" s="156"/>
      <c r="D583" s="156"/>
      <c r="E583" s="156"/>
      <c r="F583" s="156"/>
      <c r="G583" s="156"/>
      <c r="H583" s="156"/>
      <c r="I583" s="156"/>
      <c r="J583" s="156"/>
    </row>
    <row r="584" spans="1:10" s="151" customFormat="1" ht="18">
      <c r="A584" s="156"/>
      <c r="B584" s="215"/>
      <c r="C584" s="156"/>
      <c r="D584" s="156"/>
      <c r="E584" s="156"/>
      <c r="F584" s="156"/>
      <c r="G584" s="156"/>
      <c r="H584" s="156"/>
      <c r="I584" s="156"/>
      <c r="J584" s="156"/>
    </row>
    <row r="585" spans="1:10" s="151" customFormat="1" ht="18">
      <c r="A585" s="156"/>
      <c r="B585" s="156"/>
      <c r="C585" s="156"/>
      <c r="D585" s="156"/>
      <c r="E585" s="156"/>
      <c r="F585" s="156"/>
      <c r="G585" s="156"/>
      <c r="H585" s="156"/>
      <c r="I585" s="156"/>
      <c r="J585" s="156"/>
    </row>
    <row r="586" spans="1:10" s="151" customFormat="1" ht="18">
      <c r="A586" s="156"/>
      <c r="B586" s="156"/>
      <c r="C586" s="156"/>
      <c r="D586" s="156"/>
      <c r="E586" s="156"/>
      <c r="F586" s="156"/>
      <c r="G586" s="156"/>
      <c r="H586" s="156"/>
      <c r="I586" s="156"/>
      <c r="J586" s="156"/>
    </row>
    <row r="587" spans="1:10" s="151" customFormat="1" ht="18">
      <c r="A587" s="156"/>
      <c r="B587" s="156"/>
      <c r="C587" s="156"/>
      <c r="D587" s="156"/>
      <c r="E587" s="156"/>
      <c r="F587" s="156"/>
      <c r="G587" s="156"/>
      <c r="H587" s="156"/>
      <c r="I587" s="156"/>
      <c r="J587" s="156"/>
    </row>
    <row r="588" spans="1:10" s="151" customFormat="1" ht="18">
      <c r="A588" s="156"/>
      <c r="B588" s="156"/>
      <c r="C588" s="156"/>
      <c r="D588" s="156"/>
      <c r="E588" s="156"/>
      <c r="F588" s="156"/>
      <c r="G588" s="156"/>
      <c r="H588" s="156"/>
      <c r="I588" s="156"/>
      <c r="J588" s="156"/>
    </row>
    <row r="589" spans="1:10" s="151" customFormat="1" ht="18">
      <c r="A589" s="156"/>
      <c r="B589" s="156"/>
      <c r="C589" s="156"/>
      <c r="D589" s="156"/>
      <c r="E589" s="156"/>
      <c r="F589" s="156"/>
      <c r="G589" s="156"/>
      <c r="H589" s="156"/>
      <c r="I589" s="156"/>
      <c r="J589" s="156"/>
    </row>
    <row r="590" spans="1:10" s="151" customFormat="1" ht="18">
      <c r="A590" s="156"/>
      <c r="B590" s="156"/>
      <c r="C590" s="156"/>
      <c r="D590" s="156"/>
      <c r="E590" s="156"/>
      <c r="F590" s="156"/>
      <c r="G590" s="156"/>
      <c r="H590" s="156"/>
      <c r="I590" s="156"/>
      <c r="J590" s="156"/>
    </row>
    <row r="591" spans="1:10" s="151" customFormat="1" ht="18">
      <c r="A591" s="156"/>
      <c r="B591" s="156"/>
      <c r="C591" s="156"/>
      <c r="D591" s="156"/>
      <c r="E591" s="156"/>
      <c r="F591" s="156"/>
      <c r="G591" s="156"/>
      <c r="H591" s="156"/>
      <c r="I591" s="156"/>
      <c r="J591" s="156"/>
    </row>
    <row r="592" spans="1:10" s="151" customFormat="1" ht="18">
      <c r="A592" s="156"/>
      <c r="B592" s="156"/>
      <c r="C592" s="156"/>
      <c r="D592" s="156"/>
      <c r="E592" s="156"/>
      <c r="F592" s="156"/>
      <c r="G592" s="156"/>
      <c r="H592" s="156"/>
      <c r="I592" s="156"/>
      <c r="J592" s="156"/>
    </row>
    <row r="593" spans="1:10" s="151" customFormat="1" ht="18">
      <c r="A593" s="156"/>
      <c r="B593" s="156"/>
      <c r="C593" s="156"/>
      <c r="D593" s="156"/>
      <c r="E593" s="156"/>
      <c r="F593" s="156"/>
      <c r="G593" s="156"/>
      <c r="H593" s="156"/>
      <c r="I593" s="156"/>
      <c r="J593" s="156"/>
    </row>
    <row r="594" spans="1:10" s="151" customFormat="1" ht="18">
      <c r="A594" s="156"/>
      <c r="B594" s="156"/>
      <c r="C594" s="156"/>
      <c r="D594" s="156"/>
      <c r="E594" s="156"/>
      <c r="F594" s="156"/>
      <c r="G594" s="156"/>
      <c r="H594" s="156"/>
      <c r="I594" s="156"/>
      <c r="J594" s="156"/>
    </row>
    <row r="595" spans="1:10" s="151" customFormat="1" ht="18">
      <c r="A595" s="156"/>
      <c r="B595" s="156"/>
      <c r="C595" s="156"/>
      <c r="D595" s="156"/>
      <c r="E595" s="156"/>
      <c r="F595" s="156"/>
      <c r="G595" s="156"/>
      <c r="H595" s="156"/>
      <c r="I595" s="156"/>
      <c r="J595" s="156"/>
    </row>
    <row r="596" spans="1:10" s="151" customFormat="1" ht="18">
      <c r="A596" s="156"/>
      <c r="B596" s="156"/>
      <c r="C596" s="156"/>
      <c r="D596" s="156"/>
      <c r="E596" s="156"/>
      <c r="F596" s="156"/>
      <c r="G596" s="156"/>
      <c r="H596" s="156"/>
      <c r="I596" s="156"/>
      <c r="J596" s="156"/>
    </row>
    <row r="597" spans="1:10" s="151" customFormat="1" ht="18">
      <c r="A597" s="156"/>
      <c r="B597" s="156"/>
      <c r="C597" s="156"/>
      <c r="D597" s="156"/>
      <c r="E597" s="156"/>
      <c r="F597" s="156"/>
      <c r="G597" s="156"/>
      <c r="H597" s="156"/>
      <c r="I597" s="156"/>
      <c r="J597" s="156"/>
    </row>
    <row r="598" spans="1:10" s="151" customFormat="1" ht="18">
      <c r="A598" s="156"/>
      <c r="B598" s="156"/>
      <c r="C598" s="156"/>
      <c r="D598" s="156"/>
      <c r="E598" s="156"/>
      <c r="F598" s="156"/>
      <c r="G598" s="156"/>
      <c r="H598" s="156"/>
      <c r="I598" s="156"/>
      <c r="J598" s="156"/>
    </row>
    <row r="599" spans="1:10" s="151" customFormat="1" ht="18">
      <c r="A599" s="156"/>
      <c r="B599" s="156"/>
      <c r="C599" s="156"/>
      <c r="D599" s="156"/>
      <c r="E599" s="156"/>
      <c r="F599" s="156"/>
      <c r="G599" s="156"/>
      <c r="H599" s="156"/>
      <c r="I599" s="156"/>
      <c r="J599" s="156"/>
    </row>
    <row r="600" spans="1:10" s="151" customFormat="1" ht="18">
      <c r="A600" s="156"/>
      <c r="B600" s="156"/>
      <c r="C600" s="156"/>
      <c r="D600" s="156"/>
      <c r="E600" s="156"/>
      <c r="F600" s="156"/>
      <c r="G600" s="156"/>
      <c r="H600" s="156"/>
      <c r="I600" s="156"/>
      <c r="J600" s="156"/>
    </row>
    <row r="601" spans="1:10" s="151" customFormat="1" ht="18">
      <c r="A601" s="156"/>
      <c r="B601" s="156"/>
      <c r="C601" s="156"/>
      <c r="D601" s="156"/>
      <c r="E601" s="156"/>
      <c r="F601" s="156"/>
      <c r="G601" s="156"/>
      <c r="H601" s="156"/>
      <c r="I601" s="156"/>
      <c r="J601" s="156"/>
    </row>
    <row r="602" spans="1:10" s="151" customFormat="1" ht="18">
      <c r="A602" s="156"/>
      <c r="B602" s="156"/>
      <c r="C602" s="156"/>
      <c r="D602" s="156"/>
      <c r="E602" s="156"/>
      <c r="F602" s="156"/>
      <c r="G602" s="156"/>
      <c r="H602" s="156"/>
      <c r="I602" s="156"/>
      <c r="J602" s="156"/>
    </row>
    <row r="603" spans="1:10" s="151" customFormat="1" ht="18">
      <c r="A603" s="156"/>
      <c r="B603" s="156"/>
      <c r="C603" s="156"/>
      <c r="D603" s="156"/>
      <c r="E603" s="156"/>
      <c r="F603" s="156"/>
      <c r="G603" s="156"/>
      <c r="H603" s="156"/>
      <c r="I603" s="156"/>
      <c r="J603" s="156"/>
    </row>
    <row r="604" spans="1:10" s="151" customFormat="1" ht="18">
      <c r="A604" s="156"/>
      <c r="B604" s="156"/>
      <c r="C604" s="156"/>
      <c r="D604" s="156"/>
      <c r="E604" s="156"/>
      <c r="F604" s="156"/>
      <c r="G604" s="156"/>
      <c r="H604" s="156"/>
      <c r="I604" s="156"/>
      <c r="J604" s="156"/>
    </row>
    <row r="605" spans="1:10" s="151" customFormat="1" ht="18">
      <c r="A605" s="156"/>
      <c r="B605" s="156"/>
      <c r="C605" s="156"/>
      <c r="D605" s="156"/>
      <c r="E605" s="156"/>
      <c r="F605" s="156"/>
      <c r="G605" s="156"/>
      <c r="H605" s="156"/>
      <c r="I605" s="156"/>
      <c r="J605" s="156"/>
    </row>
    <row r="606" spans="1:10" s="151" customFormat="1" ht="18">
      <c r="A606" s="156"/>
      <c r="B606" s="156"/>
      <c r="C606" s="156"/>
      <c r="D606" s="156"/>
      <c r="E606" s="156"/>
      <c r="F606" s="156"/>
      <c r="G606" s="156"/>
      <c r="H606" s="156"/>
      <c r="I606" s="156"/>
      <c r="J606" s="156"/>
    </row>
    <row r="607" spans="1:10" s="151" customFormat="1" ht="18">
      <c r="A607" s="156"/>
      <c r="B607" s="156"/>
      <c r="C607" s="156"/>
      <c r="D607" s="156"/>
      <c r="E607" s="156"/>
      <c r="F607" s="156"/>
      <c r="G607" s="156"/>
      <c r="H607" s="156"/>
      <c r="I607" s="156"/>
      <c r="J607" s="156"/>
    </row>
    <row r="608" spans="1:10" s="151" customFormat="1" ht="18">
      <c r="A608" s="156"/>
      <c r="B608" s="156"/>
      <c r="C608" s="156"/>
      <c r="D608" s="156"/>
      <c r="E608" s="156"/>
      <c r="F608" s="156"/>
      <c r="G608" s="156"/>
      <c r="H608" s="156"/>
      <c r="I608" s="156"/>
      <c r="J608" s="156"/>
    </row>
    <row r="609" spans="1:10" s="151" customFormat="1" ht="18">
      <c r="A609" s="156"/>
      <c r="B609" s="156"/>
      <c r="C609" s="156"/>
      <c r="D609" s="156"/>
      <c r="E609" s="156"/>
      <c r="F609" s="156"/>
      <c r="G609" s="156"/>
      <c r="H609" s="156"/>
      <c r="I609" s="156"/>
      <c r="J609" s="156"/>
    </row>
    <row r="610" spans="1:10" s="151" customFormat="1" ht="18">
      <c r="A610" s="156"/>
      <c r="B610" s="156"/>
      <c r="C610" s="156"/>
      <c r="D610" s="156"/>
      <c r="E610" s="156"/>
      <c r="F610" s="156"/>
      <c r="G610" s="156"/>
      <c r="H610" s="156"/>
      <c r="I610" s="156"/>
      <c r="J610" s="156"/>
    </row>
    <row r="611" spans="1:10" s="151" customFormat="1" ht="18">
      <c r="A611" s="156"/>
      <c r="B611" s="156"/>
      <c r="C611" s="156"/>
      <c r="D611" s="156"/>
      <c r="E611" s="156"/>
      <c r="F611" s="156"/>
      <c r="G611" s="156"/>
      <c r="H611" s="156"/>
      <c r="I611" s="156"/>
      <c r="J611" s="156"/>
    </row>
    <row r="612" spans="1:10" s="151" customFormat="1" ht="18">
      <c r="A612" s="156"/>
      <c r="B612" s="156"/>
      <c r="C612" s="156"/>
      <c r="D612" s="156"/>
      <c r="E612" s="156"/>
      <c r="F612" s="156"/>
      <c r="G612" s="156"/>
      <c r="H612" s="156"/>
      <c r="I612" s="156"/>
      <c r="J612" s="156"/>
    </row>
    <row r="613" spans="1:10" s="151" customFormat="1" ht="18">
      <c r="A613" s="156"/>
      <c r="B613" s="156"/>
      <c r="C613" s="156"/>
      <c r="D613" s="156"/>
      <c r="E613" s="156"/>
      <c r="F613" s="156"/>
      <c r="G613" s="156"/>
      <c r="H613" s="156"/>
      <c r="I613" s="156"/>
      <c r="J613" s="156"/>
    </row>
    <row r="614" spans="1:10" s="151" customFormat="1" ht="18">
      <c r="A614" s="258"/>
      <c r="B614" s="156"/>
      <c r="C614" s="156"/>
      <c r="D614" s="156"/>
      <c r="E614" s="156"/>
      <c r="F614" s="156"/>
      <c r="G614" s="156"/>
      <c r="H614" s="156"/>
      <c r="I614" s="156"/>
      <c r="J614" s="156"/>
    </row>
    <row r="615" spans="1:10" s="151" customFormat="1" ht="18">
      <c r="A615" s="156"/>
      <c r="B615" s="258"/>
      <c r="C615" s="258"/>
      <c r="D615" s="258"/>
      <c r="E615" s="258"/>
      <c r="F615" s="258"/>
      <c r="G615" s="258"/>
      <c r="H615" s="258"/>
      <c r="I615" s="258"/>
      <c r="J615" s="258"/>
    </row>
    <row r="616" spans="1:10" s="151" customFormat="1" ht="18">
      <c r="A616" s="258"/>
      <c r="B616" s="156"/>
      <c r="C616" s="156"/>
      <c r="D616" s="156"/>
      <c r="E616" s="156"/>
      <c r="F616" s="156"/>
      <c r="G616" s="156"/>
      <c r="H616" s="156"/>
      <c r="I616" s="156"/>
      <c r="J616" s="156"/>
    </row>
    <row r="617" spans="1:10" s="151" customFormat="1" ht="18">
      <c r="A617" s="156"/>
      <c r="B617" s="258"/>
      <c r="C617" s="258"/>
      <c r="D617" s="258"/>
      <c r="E617" s="258"/>
      <c r="F617" s="258"/>
      <c r="G617" s="258"/>
      <c r="H617" s="258"/>
      <c r="I617" s="258"/>
      <c r="J617" s="258"/>
    </row>
    <row r="618" spans="1:10" s="151" customFormat="1" ht="18">
      <c r="A618" s="156"/>
      <c r="B618" s="156"/>
      <c r="C618" s="156"/>
      <c r="D618" s="156"/>
      <c r="E618" s="156"/>
      <c r="F618" s="156"/>
      <c r="G618" s="156"/>
      <c r="H618" s="156"/>
      <c r="I618" s="156"/>
      <c r="J618" s="156"/>
    </row>
    <row r="619" spans="1:10" s="151" customFormat="1" ht="18">
      <c r="A619" s="156"/>
      <c r="B619" s="156"/>
      <c r="C619" s="156"/>
      <c r="D619" s="156"/>
      <c r="E619" s="156"/>
      <c r="F619" s="156"/>
      <c r="G619" s="156"/>
      <c r="H619" s="156"/>
      <c r="I619" s="156"/>
      <c r="J619" s="156"/>
    </row>
    <row r="620" spans="1:10" s="151" customFormat="1" ht="18">
      <c r="A620" s="156"/>
      <c r="B620" s="156"/>
      <c r="C620" s="156"/>
      <c r="D620" s="156"/>
      <c r="E620" s="156"/>
      <c r="F620" s="156"/>
      <c r="G620" s="156"/>
      <c r="H620" s="156"/>
      <c r="I620" s="156"/>
      <c r="J620" s="156"/>
    </row>
    <row r="621" spans="1:10" s="151" customFormat="1" ht="18">
      <c r="A621" s="156"/>
      <c r="B621" s="156"/>
      <c r="C621" s="156"/>
      <c r="D621" s="156"/>
      <c r="E621" s="156"/>
      <c r="F621" s="156"/>
      <c r="G621" s="156"/>
      <c r="H621" s="156"/>
      <c r="I621" s="156"/>
      <c r="J621" s="156"/>
    </row>
    <row r="622" spans="1:10" s="151" customFormat="1" ht="18">
      <c r="A622" s="156"/>
      <c r="B622" s="156"/>
      <c r="C622" s="156"/>
      <c r="D622" s="156"/>
      <c r="E622" s="156"/>
      <c r="F622" s="156"/>
      <c r="G622" s="156"/>
      <c r="H622" s="156"/>
      <c r="I622" s="156"/>
      <c r="J622" s="156"/>
    </row>
    <row r="623" spans="1:10" s="151" customFormat="1" ht="18">
      <c r="A623" s="156"/>
      <c r="B623" s="156"/>
      <c r="C623" s="156"/>
      <c r="D623" s="156"/>
      <c r="E623" s="156"/>
      <c r="F623" s="156"/>
      <c r="G623" s="156"/>
      <c r="H623" s="156"/>
      <c r="I623" s="156"/>
      <c r="J623" s="156"/>
    </row>
    <row r="624" spans="1:10" s="151" customFormat="1" ht="18">
      <c r="A624" s="156"/>
      <c r="B624" s="156"/>
      <c r="C624" s="156"/>
      <c r="D624" s="156"/>
      <c r="E624" s="156"/>
      <c r="F624" s="156"/>
      <c r="G624" s="156"/>
      <c r="H624" s="156"/>
      <c r="I624" s="156"/>
      <c r="J624" s="156"/>
    </row>
    <row r="625" spans="1:10" s="151" customFormat="1" ht="18">
      <c r="A625" s="156"/>
      <c r="B625" s="156"/>
      <c r="C625" s="156"/>
      <c r="D625" s="156"/>
      <c r="E625" s="156"/>
      <c r="F625" s="156"/>
      <c r="G625" s="156"/>
      <c r="H625" s="156"/>
      <c r="I625" s="156"/>
      <c r="J625" s="156"/>
    </row>
    <row r="626" spans="1:10" s="151" customFormat="1" ht="18">
      <c r="A626" s="156"/>
      <c r="B626" s="156"/>
      <c r="C626" s="156"/>
      <c r="D626" s="156"/>
      <c r="E626" s="156"/>
      <c r="F626" s="156"/>
      <c r="G626" s="156"/>
      <c r="H626" s="156"/>
      <c r="I626" s="156"/>
      <c r="J626" s="156"/>
    </row>
    <row r="627" spans="1:10" s="151" customFormat="1" ht="18">
      <c r="A627" s="156"/>
      <c r="B627" s="156"/>
      <c r="C627" s="156"/>
      <c r="D627" s="156"/>
      <c r="E627" s="156"/>
      <c r="F627" s="156"/>
      <c r="G627" s="156"/>
      <c r="H627" s="156"/>
      <c r="I627" s="156"/>
      <c r="J627" s="156"/>
    </row>
    <row r="628" spans="1:10" s="151" customFormat="1" ht="18">
      <c r="A628" s="156"/>
      <c r="B628" s="156"/>
      <c r="C628" s="156"/>
      <c r="D628" s="156"/>
      <c r="E628" s="156"/>
      <c r="F628" s="156"/>
      <c r="G628" s="156"/>
      <c r="H628" s="156"/>
      <c r="I628" s="156"/>
      <c r="J628" s="156"/>
    </row>
    <row r="629" spans="1:10" s="151" customFormat="1" ht="18">
      <c r="A629" s="156"/>
      <c r="B629" s="156"/>
      <c r="C629" s="156"/>
      <c r="D629" s="156"/>
      <c r="E629" s="156"/>
      <c r="F629" s="156"/>
      <c r="G629" s="156"/>
      <c r="H629" s="156"/>
      <c r="I629" s="156"/>
      <c r="J629" s="156"/>
    </row>
    <row r="630" spans="1:10" s="151" customFormat="1" ht="18">
      <c r="A630" s="156"/>
      <c r="B630" s="156"/>
      <c r="C630" s="156"/>
      <c r="D630" s="156"/>
      <c r="E630" s="156"/>
      <c r="F630" s="156"/>
      <c r="G630" s="156"/>
      <c r="H630" s="156"/>
      <c r="I630" s="156"/>
      <c r="J630" s="156"/>
    </row>
    <row r="631" spans="1:10" s="151" customFormat="1" ht="18">
      <c r="A631" s="156"/>
      <c r="B631" s="156"/>
      <c r="C631" s="156"/>
      <c r="D631" s="156"/>
      <c r="E631" s="156"/>
      <c r="F631" s="156"/>
      <c r="G631" s="156"/>
      <c r="H631" s="156"/>
      <c r="I631" s="156"/>
      <c r="J631" s="156"/>
    </row>
    <row r="632" spans="1:10" s="151" customFormat="1" ht="18">
      <c r="A632" s="156"/>
      <c r="B632" s="156"/>
      <c r="C632" s="156"/>
      <c r="D632" s="156"/>
      <c r="E632" s="156"/>
      <c r="F632" s="156"/>
      <c r="G632" s="156"/>
      <c r="H632" s="156"/>
      <c r="I632" s="156"/>
      <c r="J632" s="156"/>
    </row>
    <row r="633" spans="1:10" s="151" customFormat="1" ht="18">
      <c r="A633" s="156"/>
      <c r="B633" s="156"/>
      <c r="C633" s="156"/>
      <c r="D633" s="156"/>
      <c r="E633" s="156"/>
      <c r="F633" s="156"/>
      <c r="G633" s="156"/>
      <c r="H633" s="156"/>
      <c r="I633" s="156"/>
      <c r="J633" s="156"/>
    </row>
    <row r="634" spans="1:10" s="151" customFormat="1" ht="18">
      <c r="A634" s="156"/>
      <c r="B634" s="156"/>
      <c r="C634" s="156"/>
      <c r="D634" s="156"/>
      <c r="E634" s="156"/>
      <c r="F634" s="156"/>
      <c r="G634" s="156"/>
      <c r="H634" s="156"/>
      <c r="I634" s="156"/>
      <c r="J634" s="156"/>
    </row>
    <row r="635" spans="1:10" s="151" customFormat="1" ht="18">
      <c r="A635" s="156"/>
      <c r="B635" s="156"/>
      <c r="C635" s="156"/>
      <c r="D635" s="156"/>
      <c r="E635" s="156"/>
      <c r="F635" s="156"/>
      <c r="G635" s="156"/>
      <c r="H635" s="156"/>
      <c r="I635" s="156"/>
      <c r="J635" s="156"/>
    </row>
    <row r="636" spans="1:10" s="151" customFormat="1" ht="18">
      <c r="A636" s="156"/>
      <c r="B636" s="156"/>
      <c r="C636" s="156"/>
      <c r="D636" s="156"/>
      <c r="E636" s="156"/>
      <c r="F636" s="156"/>
      <c r="G636" s="156"/>
      <c r="H636" s="156"/>
      <c r="I636" s="156"/>
      <c r="J636" s="156"/>
    </row>
    <row r="637" spans="1:10" s="151" customFormat="1" ht="18">
      <c r="A637" s="156"/>
      <c r="B637" s="156"/>
      <c r="C637" s="156"/>
      <c r="D637" s="156"/>
      <c r="E637" s="156"/>
      <c r="F637" s="156"/>
      <c r="G637" s="156"/>
      <c r="H637" s="156"/>
      <c r="I637" s="156"/>
      <c r="J637" s="156"/>
    </row>
    <row r="638" spans="1:10" s="151" customFormat="1" ht="18">
      <c r="A638" s="156"/>
      <c r="B638" s="156"/>
      <c r="C638" s="156"/>
      <c r="D638" s="156"/>
      <c r="E638" s="156"/>
      <c r="F638" s="156"/>
      <c r="G638" s="156"/>
      <c r="H638" s="156"/>
      <c r="I638" s="156"/>
      <c r="J638" s="156"/>
    </row>
    <row r="639" spans="1:10" s="151" customFormat="1" ht="18">
      <c r="A639" s="156"/>
      <c r="B639" s="156"/>
      <c r="C639" s="156"/>
      <c r="D639" s="156"/>
      <c r="E639" s="156"/>
      <c r="F639" s="156"/>
      <c r="G639" s="156"/>
      <c r="H639" s="156"/>
      <c r="I639" s="156"/>
      <c r="J639" s="156"/>
    </row>
    <row r="640" spans="1:10" s="151" customFormat="1" ht="18">
      <c r="A640" s="156"/>
      <c r="B640" s="156"/>
      <c r="C640" s="156"/>
      <c r="D640" s="156"/>
      <c r="E640" s="156"/>
      <c r="F640" s="156"/>
      <c r="G640" s="156"/>
      <c r="H640" s="156"/>
      <c r="I640" s="156"/>
      <c r="J640" s="156"/>
    </row>
    <row r="641" spans="1:10" s="151" customFormat="1" ht="18">
      <c r="A641" s="156"/>
      <c r="B641" s="156"/>
      <c r="C641" s="156"/>
      <c r="D641" s="156"/>
      <c r="E641" s="156"/>
      <c r="F641" s="156"/>
      <c r="G641" s="156"/>
      <c r="H641" s="156"/>
      <c r="I641" s="156"/>
      <c r="J641" s="156"/>
    </row>
    <row r="642" spans="1:10" s="151" customFormat="1" ht="18">
      <c r="A642" s="156"/>
      <c r="B642" s="156"/>
      <c r="C642" s="156"/>
      <c r="D642" s="156"/>
      <c r="E642" s="156"/>
      <c r="F642" s="156"/>
      <c r="G642" s="156"/>
      <c r="H642" s="156"/>
      <c r="I642" s="156"/>
      <c r="J642" s="156"/>
    </row>
    <row r="643" spans="1:10" s="151" customFormat="1" ht="18">
      <c r="A643" s="156"/>
      <c r="B643" s="156"/>
      <c r="C643" s="156"/>
      <c r="D643" s="156"/>
      <c r="E643" s="156"/>
      <c r="F643" s="156"/>
      <c r="G643" s="156"/>
      <c r="H643" s="156"/>
      <c r="I643" s="156"/>
      <c r="J643" s="156"/>
    </row>
    <row r="644" spans="1:10" s="151" customFormat="1" ht="18">
      <c r="A644" s="156"/>
      <c r="B644" s="156"/>
      <c r="C644" s="156"/>
      <c r="D644" s="156"/>
      <c r="E644" s="156"/>
      <c r="F644" s="156"/>
      <c r="G644" s="156"/>
      <c r="H644" s="156"/>
      <c r="I644" s="156"/>
      <c r="J644" s="156"/>
    </row>
    <row r="645" spans="1:10" s="151" customFormat="1" ht="18">
      <c r="A645" s="156"/>
      <c r="B645" s="156"/>
      <c r="C645" s="156"/>
      <c r="D645" s="156"/>
      <c r="E645" s="156"/>
      <c r="F645" s="156"/>
      <c r="G645" s="156"/>
      <c r="H645" s="156"/>
      <c r="I645" s="156"/>
      <c r="J645" s="156"/>
    </row>
    <row r="646" spans="1:10" s="151" customFormat="1" ht="18">
      <c r="A646" s="156"/>
      <c r="B646" s="156"/>
      <c r="C646" s="156"/>
      <c r="D646" s="156"/>
      <c r="E646" s="156"/>
      <c r="F646" s="156"/>
      <c r="G646" s="156"/>
      <c r="H646" s="156"/>
      <c r="I646" s="156"/>
      <c r="J646" s="156"/>
    </row>
    <row r="647" spans="1:10" s="151" customFormat="1" ht="18">
      <c r="A647" s="156"/>
      <c r="B647" s="156"/>
      <c r="C647" s="156"/>
      <c r="D647" s="156"/>
      <c r="E647" s="156"/>
      <c r="F647" s="156"/>
      <c r="G647" s="156"/>
      <c r="H647" s="156"/>
      <c r="I647" s="156"/>
      <c r="J647" s="156"/>
    </row>
    <row r="648" spans="1:10" s="151" customFormat="1" ht="18">
      <c r="A648" s="156"/>
      <c r="B648" s="156"/>
      <c r="C648" s="156"/>
      <c r="D648" s="156"/>
      <c r="E648" s="156"/>
      <c r="F648" s="156"/>
      <c r="G648" s="156"/>
      <c r="H648" s="156"/>
      <c r="I648" s="156"/>
      <c r="J648" s="156"/>
    </row>
    <row r="649" spans="2:10" ht="18">
      <c r="B649" s="156"/>
      <c r="C649" s="156"/>
      <c r="D649" s="156"/>
      <c r="E649" s="156"/>
      <c r="F649" s="156"/>
      <c r="G649" s="156"/>
      <c r="H649" s="156"/>
      <c r="I649" s="156"/>
      <c r="J649" s="156"/>
    </row>
  </sheetData>
  <mergeCells count="87">
    <mergeCell ref="E278:F278"/>
    <mergeCell ref="G278:H278"/>
    <mergeCell ref="G279:H279"/>
    <mergeCell ref="B270:J270"/>
    <mergeCell ref="E272:F272"/>
    <mergeCell ref="G272:H272"/>
    <mergeCell ref="E273:F273"/>
    <mergeCell ref="B18:G18"/>
    <mergeCell ref="B12:J12"/>
    <mergeCell ref="B14:J14"/>
    <mergeCell ref="B16:G16"/>
    <mergeCell ref="H16:J16"/>
    <mergeCell ref="B27:G27"/>
    <mergeCell ref="B28:G28"/>
    <mergeCell ref="B19:G19"/>
    <mergeCell ref="B20:G20"/>
    <mergeCell ref="B25:G25"/>
    <mergeCell ref="B26:G26"/>
    <mergeCell ref="B24:G24"/>
    <mergeCell ref="B23:G23"/>
    <mergeCell ref="B21:G21"/>
    <mergeCell ref="B22:G22"/>
    <mergeCell ref="H36:J36"/>
    <mergeCell ref="B35:G35"/>
    <mergeCell ref="B37:J37"/>
    <mergeCell ref="B29:G29"/>
    <mergeCell ref="B30:G30"/>
    <mergeCell ref="B31:G31"/>
    <mergeCell ref="B32:G32"/>
    <mergeCell ref="B34:G34"/>
    <mergeCell ref="B33:G33"/>
    <mergeCell ref="B49:J49"/>
    <mergeCell ref="B54:J54"/>
    <mergeCell ref="B59:J59"/>
    <mergeCell ref="B39:J39"/>
    <mergeCell ref="B41:J41"/>
    <mergeCell ref="B43:J43"/>
    <mergeCell ref="B45:J45"/>
    <mergeCell ref="I47:J47"/>
    <mergeCell ref="B138:J138"/>
    <mergeCell ref="B143:J143"/>
    <mergeCell ref="B152:J152"/>
    <mergeCell ref="B145:J145"/>
    <mergeCell ref="B67:J67"/>
    <mergeCell ref="B72:J72"/>
    <mergeCell ref="B77:J77"/>
    <mergeCell ref="B133:J133"/>
    <mergeCell ref="M152:S152"/>
    <mergeCell ref="B157:J157"/>
    <mergeCell ref="B162:J162"/>
    <mergeCell ref="B167:J167"/>
    <mergeCell ref="B265:J265"/>
    <mergeCell ref="E177:F177"/>
    <mergeCell ref="G177:I177"/>
    <mergeCell ref="B188:I188"/>
    <mergeCell ref="B189:I189"/>
    <mergeCell ref="B190:I190"/>
    <mergeCell ref="B191:I191"/>
    <mergeCell ref="B199:J199"/>
    <mergeCell ref="B212:I212"/>
    <mergeCell ref="B222:I222"/>
    <mergeCell ref="B320:J320"/>
    <mergeCell ref="B339:J339"/>
    <mergeCell ref="B344:J344"/>
    <mergeCell ref="B288:J288"/>
    <mergeCell ref="B291:C291"/>
    <mergeCell ref="B312:C312"/>
    <mergeCell ref="B313:C313"/>
    <mergeCell ref="B315:J315"/>
    <mergeCell ref="F252:G252"/>
    <mergeCell ref="B252:C252"/>
    <mergeCell ref="D252:E252"/>
    <mergeCell ref="B147:J147"/>
    <mergeCell ref="B250:I250"/>
    <mergeCell ref="B239:I239"/>
    <mergeCell ref="B227:I227"/>
    <mergeCell ref="B248:J248"/>
    <mergeCell ref="B261:J261"/>
    <mergeCell ref="D254:E254"/>
    <mergeCell ref="B255:C255"/>
    <mergeCell ref="D255:E255"/>
    <mergeCell ref="B257:C257"/>
    <mergeCell ref="D257:E257"/>
    <mergeCell ref="B254:C254"/>
    <mergeCell ref="B256:C256"/>
    <mergeCell ref="D256:E256"/>
    <mergeCell ref="F256:G256"/>
  </mergeCells>
  <printOptions/>
  <pageMargins left="0.53" right="0" top="0.61" bottom="0.38" header="0" footer="0"/>
  <pageSetup firstPageNumber="6" useFirstPageNumber="1" horizontalDpi="600" verticalDpi="600" orientation="portrait" paperSize="9" scale="52" r:id="rId1"/>
  <headerFooter alignWithMargins="0">
    <oddFooter>&amp;CPage &amp;P</oddFooter>
  </headerFooter>
  <rowBreaks count="5" manualBreakCount="5">
    <brk id="61" max="9" man="1"/>
    <brk id="127" max="9" man="1"/>
    <brk id="193" max="9" man="1"/>
    <brk id="240" max="9" man="1"/>
    <brk id="28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wzleang</dc:creator>
  <cp:keywords/>
  <dc:description/>
  <cp:lastModifiedBy>wzleang</cp:lastModifiedBy>
  <cp:lastPrinted>2011-10-30T20:35:03Z</cp:lastPrinted>
  <dcterms:created xsi:type="dcterms:W3CDTF">2011-10-30T20:25:01Z</dcterms:created>
  <dcterms:modified xsi:type="dcterms:W3CDTF">2011-11-04T11:23:52Z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